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fjudo.sharepoint.com/BFC/Documents partages/SPORTIF/RANKING-LIST/2025 2026/"/>
    </mc:Choice>
  </mc:AlternateContent>
  <xr:revisionPtr revIDLastSave="22" documentId="8_{B59DB459-C845-495B-BD6C-6AA8117D71C1}" xr6:coauthVersionLast="47" xr6:coauthVersionMax="47" xr10:uidLastSave="{5EEC6947-7952-4E4D-B301-B132ED976B19}"/>
  <workbookProtection workbookAlgorithmName="SHA-512" workbookHashValue="aC1FVM4ubZ3sTQ5DGpjKiexqZVM0oaqWZsxcU6KhhBU0gam79xq53EY3gLuHCpF7KWxHZprNmRmWEH3wY7S6+A==" workbookSaltValue="kMv2bl23V2uVo64xS/3kVA==" workbookSpinCount="100000" lockStructure="1"/>
  <bookViews>
    <workbookView xWindow="-98" yWindow="-98" windowWidth="21795" windowHeight="12975" xr2:uid="{54463950-0AE1-4BC7-97F9-BA60B4E4F619}"/>
  </bookViews>
  <sheets>
    <sheet name="Minimes Masculins" sheetId="2" r:id="rId1"/>
    <sheet name="Minimes Féminines" sheetId="7" r:id="rId2"/>
  </sheets>
  <definedNames>
    <definedName name="_xlnm._FilterDatabase" localSheetId="1" hidden="1">'Minimes Féminines'!$A$45:$AG$58</definedName>
    <definedName name="_xlnm._FilterDatabase" localSheetId="0" hidden="1">'Minimes Masculins'!$B$21:$AG$36</definedName>
    <definedName name="_xlnm.Print_Titles" localSheetId="1">'Minimes Féminines'!$1:$6</definedName>
    <definedName name="_xlnm.Print_Titles" localSheetId="0">'Minimes Masculins'!$1:$6</definedName>
    <definedName name="_xlnm.Print_Area" localSheetId="1">'Minimes Féminines'!$A$1:$I$227</definedName>
    <definedName name="_xlnm.Print_Area" localSheetId="0">'Minimes Masculins'!$A$1:$I$260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5" i="2" l="1"/>
  <c r="U235" i="2"/>
  <c r="AB235" i="2" s="1"/>
  <c r="W235" i="2"/>
  <c r="Y235" i="2"/>
  <c r="Z235" i="2"/>
  <c r="AA235" i="2"/>
  <c r="AC235" i="2"/>
  <c r="AD235" i="2"/>
  <c r="AE235" i="2"/>
  <c r="AF235" i="2"/>
  <c r="AG235" i="2"/>
  <c r="I235" i="2"/>
  <c r="I215" i="2"/>
  <c r="O215" i="2"/>
  <c r="Q215" i="2"/>
  <c r="S218" i="2"/>
  <c r="AA218" i="2" s="1"/>
  <c r="U218" i="2"/>
  <c r="AB218" i="2" s="1"/>
  <c r="W218" i="2"/>
  <c r="AC218" i="2" s="1"/>
  <c r="Y218" i="2"/>
  <c r="AG218" i="2" s="1"/>
  <c r="Z218" i="2"/>
  <c r="AD218" i="2"/>
  <c r="I219" i="2"/>
  <c r="O219" i="2"/>
  <c r="Q219" i="2"/>
  <c r="AF219" i="2" s="1"/>
  <c r="S219" i="2"/>
  <c r="AA219" i="2" s="1"/>
  <c r="U219" i="2"/>
  <c r="AB219" i="2" s="1"/>
  <c r="W219" i="2"/>
  <c r="AC219" i="2" s="1"/>
  <c r="Y219" i="2"/>
  <c r="AG219" i="2" s="1"/>
  <c r="Z219" i="2"/>
  <c r="AD219" i="2"/>
  <c r="I220" i="2"/>
  <c r="O220" i="2"/>
  <c r="AE220" i="2" s="1"/>
  <c r="Q220" i="2"/>
  <c r="AF220" i="2" s="1"/>
  <c r="S220" i="2"/>
  <c r="AA220" i="2" s="1"/>
  <c r="U220" i="2"/>
  <c r="AB220" i="2" s="1"/>
  <c r="W220" i="2"/>
  <c r="Y220" i="2"/>
  <c r="AG220" i="2" s="1"/>
  <c r="Z220" i="2"/>
  <c r="AD220" i="2"/>
  <c r="I213" i="2"/>
  <c r="O213" i="2"/>
  <c r="AE213" i="2" s="1"/>
  <c r="Q213" i="2"/>
  <c r="AF213" i="2" s="1"/>
  <c r="S213" i="2"/>
  <c r="AA213" i="2" s="1"/>
  <c r="U213" i="2"/>
  <c r="AB213" i="2" s="1"/>
  <c r="W213" i="2"/>
  <c r="Y213" i="2"/>
  <c r="AG213" i="2" s="1"/>
  <c r="Z213" i="2"/>
  <c r="AD213" i="2"/>
  <c r="I221" i="2"/>
  <c r="O221" i="2"/>
  <c r="AE221" i="2" s="1"/>
  <c r="Q221" i="2"/>
  <c r="AF221" i="2" s="1"/>
  <c r="S221" i="2"/>
  <c r="AA221" i="2" s="1"/>
  <c r="U221" i="2"/>
  <c r="AB221" i="2" s="1"/>
  <c r="W221" i="2"/>
  <c r="AC221" i="2" s="1"/>
  <c r="Y221" i="2"/>
  <c r="AG221" i="2" s="1"/>
  <c r="Z221" i="2"/>
  <c r="AD221" i="2"/>
  <c r="I222" i="2"/>
  <c r="O222" i="2"/>
  <c r="AE222" i="2" s="1"/>
  <c r="Q222" i="2"/>
  <c r="AF222" i="2" s="1"/>
  <c r="S222" i="2"/>
  <c r="AA222" i="2" s="1"/>
  <c r="U222" i="2"/>
  <c r="AB222" i="2" s="1"/>
  <c r="W222" i="2"/>
  <c r="AC222" i="2" s="1"/>
  <c r="Y222" i="2"/>
  <c r="AG222" i="2" s="1"/>
  <c r="Z222" i="2"/>
  <c r="AD222" i="2"/>
  <c r="I223" i="2"/>
  <c r="O223" i="2"/>
  <c r="AE223" i="2" s="1"/>
  <c r="Q223" i="2"/>
  <c r="AF223" i="2" s="1"/>
  <c r="S223" i="2"/>
  <c r="AA223" i="2" s="1"/>
  <c r="U223" i="2"/>
  <c r="AB223" i="2" s="1"/>
  <c r="W223" i="2"/>
  <c r="AC223" i="2" s="1"/>
  <c r="Y223" i="2"/>
  <c r="AG223" i="2" s="1"/>
  <c r="Z223" i="2"/>
  <c r="AD223" i="2"/>
  <c r="I224" i="2"/>
  <c r="O224" i="2"/>
  <c r="AE224" i="2" s="1"/>
  <c r="Q224" i="2"/>
  <c r="AF224" i="2" s="1"/>
  <c r="S224" i="2"/>
  <c r="AA224" i="2" s="1"/>
  <c r="U224" i="2"/>
  <c r="AB224" i="2" s="1"/>
  <c r="W224" i="2"/>
  <c r="AC224" i="2" s="1"/>
  <c r="Y224" i="2"/>
  <c r="AG224" i="2" s="1"/>
  <c r="Z224" i="2"/>
  <c r="AD224" i="2"/>
  <c r="I225" i="2"/>
  <c r="O225" i="2"/>
  <c r="AE225" i="2" s="1"/>
  <c r="Q225" i="2"/>
  <c r="AF225" i="2" s="1"/>
  <c r="S225" i="2"/>
  <c r="AA225" i="2" s="1"/>
  <c r="U225" i="2"/>
  <c r="AB225" i="2" s="1"/>
  <c r="W225" i="2"/>
  <c r="AC225" i="2" s="1"/>
  <c r="Y225" i="2"/>
  <c r="AG225" i="2" s="1"/>
  <c r="Z225" i="2"/>
  <c r="AD225" i="2"/>
  <c r="I189" i="2"/>
  <c r="K189" i="2"/>
  <c r="M189" i="2"/>
  <c r="O189" i="2"/>
  <c r="Q189" i="2"/>
  <c r="S194" i="2"/>
  <c r="AA194" i="2" s="1"/>
  <c r="U194" i="2"/>
  <c r="AB194" i="2" s="1"/>
  <c r="W194" i="2"/>
  <c r="AC194" i="2" s="1"/>
  <c r="Y194" i="2"/>
  <c r="AG194" i="2" s="1"/>
  <c r="I185" i="2"/>
  <c r="K185" i="2"/>
  <c r="M185" i="2"/>
  <c r="O185" i="2"/>
  <c r="Q185" i="2"/>
  <c r="S196" i="2"/>
  <c r="AA196" i="2" s="1"/>
  <c r="U196" i="2"/>
  <c r="AB196" i="2" s="1"/>
  <c r="W196" i="2"/>
  <c r="AC196" i="2" s="1"/>
  <c r="Y196" i="2"/>
  <c r="AG196" i="2" s="1"/>
  <c r="I190" i="2"/>
  <c r="K190" i="2"/>
  <c r="Z190" i="2" s="1"/>
  <c r="M190" i="2"/>
  <c r="AD190" i="2" s="1"/>
  <c r="O190" i="2"/>
  <c r="AE190" i="2" s="1"/>
  <c r="Q190" i="2"/>
  <c r="AF190" i="2" s="1"/>
  <c r="S190" i="2"/>
  <c r="AA190" i="2" s="1"/>
  <c r="U190" i="2"/>
  <c r="AB190" i="2" s="1"/>
  <c r="W190" i="2"/>
  <c r="AC190" i="2" s="1"/>
  <c r="Y190" i="2"/>
  <c r="AG190" i="2" s="1"/>
  <c r="I197" i="2"/>
  <c r="K197" i="2"/>
  <c r="Z197" i="2" s="1"/>
  <c r="M197" i="2"/>
  <c r="O197" i="2"/>
  <c r="AE197" i="2" s="1"/>
  <c r="Q197" i="2"/>
  <c r="AF197" i="2" s="1"/>
  <c r="S197" i="2"/>
  <c r="AA197" i="2" s="1"/>
  <c r="U197" i="2"/>
  <c r="AB197" i="2" s="1"/>
  <c r="W197" i="2"/>
  <c r="AC197" i="2" s="1"/>
  <c r="Y197" i="2"/>
  <c r="AG197" i="2" s="1"/>
  <c r="I174" i="7"/>
  <c r="K174" i="7"/>
  <c r="Z174" i="7" s="1"/>
  <c r="M174" i="7"/>
  <c r="AD174" i="7" s="1"/>
  <c r="O174" i="7"/>
  <c r="AE174" i="7" s="1"/>
  <c r="Q174" i="7"/>
  <c r="AF174" i="7" s="1"/>
  <c r="S174" i="7"/>
  <c r="AA174" i="7" s="1"/>
  <c r="U174" i="7"/>
  <c r="AB174" i="7" s="1"/>
  <c r="W174" i="7"/>
  <c r="AC174" i="7" s="1"/>
  <c r="Y174" i="7"/>
  <c r="AG174" i="7" s="1"/>
  <c r="I175" i="7"/>
  <c r="K175" i="7"/>
  <c r="Z175" i="7" s="1"/>
  <c r="M175" i="7"/>
  <c r="AD175" i="7" s="1"/>
  <c r="O175" i="7"/>
  <c r="AE175" i="7" s="1"/>
  <c r="Q175" i="7"/>
  <c r="AF175" i="7" s="1"/>
  <c r="S175" i="7"/>
  <c r="AA175" i="7" s="1"/>
  <c r="U175" i="7"/>
  <c r="AB175" i="7" s="1"/>
  <c r="W175" i="7"/>
  <c r="AC175" i="7" s="1"/>
  <c r="Y175" i="7"/>
  <c r="AG175" i="7" s="1"/>
  <c r="I176" i="7"/>
  <c r="K176" i="7"/>
  <c r="Z176" i="7" s="1"/>
  <c r="M176" i="7"/>
  <c r="AD176" i="7" s="1"/>
  <c r="O176" i="7"/>
  <c r="AE176" i="7" s="1"/>
  <c r="Q176" i="7"/>
  <c r="AF176" i="7" s="1"/>
  <c r="S176" i="7"/>
  <c r="AA176" i="7" s="1"/>
  <c r="U176" i="7"/>
  <c r="AB176" i="7" s="1"/>
  <c r="W176" i="7"/>
  <c r="AC176" i="7" s="1"/>
  <c r="Y176" i="7"/>
  <c r="AG176" i="7" s="1"/>
  <c r="I177" i="7"/>
  <c r="K177" i="7"/>
  <c r="Z177" i="7" s="1"/>
  <c r="M177" i="7"/>
  <c r="AD177" i="7" s="1"/>
  <c r="O177" i="7"/>
  <c r="AE177" i="7" s="1"/>
  <c r="Q177" i="7"/>
  <c r="AF177" i="7" s="1"/>
  <c r="S177" i="7"/>
  <c r="AA177" i="7" s="1"/>
  <c r="U177" i="7"/>
  <c r="AB177" i="7" s="1"/>
  <c r="W177" i="7"/>
  <c r="AC177" i="7" s="1"/>
  <c r="Y177" i="7"/>
  <c r="AG177" i="7" s="1"/>
  <c r="I178" i="7"/>
  <c r="K178" i="7"/>
  <c r="Z178" i="7" s="1"/>
  <c r="M178" i="7"/>
  <c r="AD178" i="7" s="1"/>
  <c r="O178" i="7"/>
  <c r="AE178" i="7" s="1"/>
  <c r="Q178" i="7"/>
  <c r="AF178" i="7" s="1"/>
  <c r="S178" i="7"/>
  <c r="AA178" i="7" s="1"/>
  <c r="U178" i="7"/>
  <c r="AB178" i="7" s="1"/>
  <c r="W178" i="7"/>
  <c r="AC178" i="7" s="1"/>
  <c r="Y178" i="7"/>
  <c r="AG178" i="7" s="1"/>
  <c r="I179" i="7"/>
  <c r="K179" i="7"/>
  <c r="Z179" i="7" s="1"/>
  <c r="M179" i="7"/>
  <c r="AD179" i="7" s="1"/>
  <c r="O179" i="7"/>
  <c r="AE179" i="7" s="1"/>
  <c r="Q179" i="7"/>
  <c r="AF179" i="7" s="1"/>
  <c r="S179" i="7"/>
  <c r="AA179" i="7" s="1"/>
  <c r="U179" i="7"/>
  <c r="AB179" i="7" s="1"/>
  <c r="W179" i="7"/>
  <c r="AC179" i="7" s="1"/>
  <c r="Y179" i="7"/>
  <c r="AG179" i="7" s="1"/>
  <c r="I180" i="7"/>
  <c r="K180" i="7"/>
  <c r="Z180" i="7" s="1"/>
  <c r="M180" i="7"/>
  <c r="AD180" i="7" s="1"/>
  <c r="O180" i="7"/>
  <c r="AE180" i="7" s="1"/>
  <c r="Q180" i="7"/>
  <c r="AF180" i="7" s="1"/>
  <c r="S180" i="7"/>
  <c r="U180" i="7"/>
  <c r="AB180" i="7" s="1"/>
  <c r="W180" i="7"/>
  <c r="AC180" i="7" s="1"/>
  <c r="Y180" i="7"/>
  <c r="AG180" i="7" s="1"/>
  <c r="AA180" i="7"/>
  <c r="Z210" i="2"/>
  <c r="AD210" i="2"/>
  <c r="Z215" i="2"/>
  <c r="AD215" i="2"/>
  <c r="Z226" i="2"/>
  <c r="AD226" i="2"/>
  <c r="W209" i="2"/>
  <c r="AC209" i="2" s="1"/>
  <c r="Y209" i="2"/>
  <c r="AG209" i="2" s="1"/>
  <c r="W210" i="2"/>
  <c r="AC210" i="2" s="1"/>
  <c r="Y210" i="2"/>
  <c r="AG210" i="2" s="1"/>
  <c r="W215" i="2"/>
  <c r="AC215" i="2" s="1"/>
  <c r="Y215" i="2"/>
  <c r="AG215" i="2" s="1"/>
  <c r="W216" i="2"/>
  <c r="AC216" i="2" s="1"/>
  <c r="Y216" i="2"/>
  <c r="AG216" i="2" s="1"/>
  <c r="W217" i="2"/>
  <c r="AC217" i="2" s="1"/>
  <c r="Y217" i="2"/>
  <c r="AG217" i="2" s="1"/>
  <c r="W226" i="2"/>
  <c r="AC226" i="2" s="1"/>
  <c r="Y226" i="2"/>
  <c r="AG226" i="2" s="1"/>
  <c r="W227" i="2"/>
  <c r="AC227" i="2" s="1"/>
  <c r="Y227" i="2"/>
  <c r="AG227" i="2" s="1"/>
  <c r="U209" i="2"/>
  <c r="AB209" i="2" s="1"/>
  <c r="U210" i="2"/>
  <c r="AB210" i="2" s="1"/>
  <c r="U215" i="2"/>
  <c r="AB215" i="2" s="1"/>
  <c r="U216" i="2"/>
  <c r="AB216" i="2" s="1"/>
  <c r="U217" i="2"/>
  <c r="AB217" i="2" s="1"/>
  <c r="U226" i="2"/>
  <c r="AB226" i="2" s="1"/>
  <c r="U227" i="2"/>
  <c r="AB227" i="2" s="1"/>
  <c r="S209" i="2"/>
  <c r="AA209" i="2" s="1"/>
  <c r="S210" i="2"/>
  <c r="AA210" i="2" s="1"/>
  <c r="S215" i="2"/>
  <c r="AA215" i="2" s="1"/>
  <c r="S216" i="2"/>
  <c r="AA216" i="2" s="1"/>
  <c r="S217" i="2"/>
  <c r="AA217" i="2" s="1"/>
  <c r="S226" i="2"/>
  <c r="AA226" i="2" s="1"/>
  <c r="Q203" i="2"/>
  <c r="Q205" i="2"/>
  <c r="Q210" i="2"/>
  <c r="Q218" i="2"/>
  <c r="AF218" i="2" s="1"/>
  <c r="Q204" i="2"/>
  <c r="Q226" i="2"/>
  <c r="AF226" i="2" s="1"/>
  <c r="O203" i="2"/>
  <c r="O205" i="2"/>
  <c r="O210" i="2"/>
  <c r="O218" i="2"/>
  <c r="AE218" i="2" s="1"/>
  <c r="O204" i="2"/>
  <c r="O226" i="2"/>
  <c r="AE226" i="2" s="1"/>
  <c r="I203" i="2"/>
  <c r="I205" i="2"/>
  <c r="I210" i="2"/>
  <c r="I218" i="2"/>
  <c r="I204" i="2"/>
  <c r="I226" i="2"/>
  <c r="I9" i="2"/>
  <c r="K9" i="2"/>
  <c r="M9" i="2"/>
  <c r="O9" i="2"/>
  <c r="Q18" i="2"/>
  <c r="AF18" i="2" s="1"/>
  <c r="S18" i="2"/>
  <c r="AA18" i="2" s="1"/>
  <c r="U18" i="2"/>
  <c r="AB18" i="2" s="1"/>
  <c r="W18" i="2"/>
  <c r="AC18" i="2" s="1"/>
  <c r="Y18" i="2"/>
  <c r="AG18" i="2" s="1"/>
  <c r="I12" i="7"/>
  <c r="K12" i="7"/>
  <c r="Z12" i="7" s="1"/>
  <c r="M12" i="7"/>
  <c r="AD12" i="7" s="1"/>
  <c r="O12" i="7"/>
  <c r="AE12" i="7" s="1"/>
  <c r="Q12" i="7"/>
  <c r="AF12" i="7" s="1"/>
  <c r="S12" i="7"/>
  <c r="AA12" i="7" s="1"/>
  <c r="U12" i="7"/>
  <c r="AB12" i="7" s="1"/>
  <c r="W12" i="7"/>
  <c r="AC12" i="7" s="1"/>
  <c r="Y12" i="7"/>
  <c r="AG12" i="7" s="1"/>
  <c r="G235" i="2" l="1" a="1"/>
  <c r="G235" i="2" s="1"/>
  <c r="H235" i="2"/>
  <c r="AE215" i="2"/>
  <c r="AF215" i="2"/>
  <c r="AF210" i="2"/>
  <c r="AE210" i="2"/>
  <c r="G210" i="2" s="1"/>
  <c r="H222" i="2"/>
  <c r="H213" i="2"/>
  <c r="H215" i="2"/>
  <c r="AC213" i="2"/>
  <c r="G213" i="2" s="1"/>
  <c r="G225" i="2"/>
  <c r="H225" i="2"/>
  <c r="G221" i="2"/>
  <c r="H221" i="2"/>
  <c r="G224" i="2"/>
  <c r="H224" i="2"/>
  <c r="G222" i="2"/>
  <c r="H220" i="2"/>
  <c r="H219" i="2"/>
  <c r="G215" i="2"/>
  <c r="G223" i="2"/>
  <c r="H223" i="2"/>
  <c r="AE219" i="2"/>
  <c r="G219" i="2" s="1"/>
  <c r="AC220" i="2"/>
  <c r="G220" i="2" s="1"/>
  <c r="H197" i="2"/>
  <c r="AD197" i="2"/>
  <c r="G197" i="2" s="1"/>
  <c r="H190" i="2"/>
  <c r="G190" i="2"/>
  <c r="G174" i="7"/>
  <c r="H174" i="7"/>
  <c r="G175" i="7"/>
  <c r="H180" i="7"/>
  <c r="H175" i="7"/>
  <c r="G180" i="7"/>
  <c r="G177" i="7"/>
  <c r="G179" i="7"/>
  <c r="G178" i="7"/>
  <c r="G176" i="7"/>
  <c r="H176" i="7"/>
  <c r="H177" i="7"/>
  <c r="H178" i="7"/>
  <c r="H179" i="7"/>
  <c r="G226" i="2"/>
  <c r="G218" i="2"/>
  <c r="H226" i="2"/>
  <c r="H218" i="2"/>
  <c r="H210" i="2"/>
  <c r="G12" i="7"/>
  <c r="H12" i="7"/>
  <c r="U7" i="2" l="1"/>
  <c r="U11" i="2"/>
  <c r="U9" i="2"/>
  <c r="U8" i="2"/>
  <c r="U12" i="2"/>
  <c r="U14" i="2"/>
  <c r="U15" i="2"/>
  <c r="U16" i="2"/>
  <c r="U17" i="2"/>
  <c r="U10" i="2"/>
  <c r="U13" i="2"/>
  <c r="U19" i="2"/>
  <c r="U20" i="2"/>
  <c r="U23" i="2"/>
  <c r="U22" i="2"/>
  <c r="U24" i="2"/>
  <c r="U26" i="2"/>
  <c r="U27" i="2"/>
  <c r="U31" i="2"/>
  <c r="U29" i="2"/>
  <c r="U32" i="2"/>
  <c r="U25" i="2"/>
  <c r="U30" i="2"/>
  <c r="U28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1" i="2"/>
  <c r="U60" i="2"/>
  <c r="U52" i="2"/>
  <c r="U53" i="2"/>
  <c r="U54" i="2"/>
  <c r="U61" i="2"/>
  <c r="U55" i="2"/>
  <c r="U56" i="2"/>
  <c r="U59" i="2"/>
  <c r="U57" i="2"/>
  <c r="U62" i="2"/>
  <c r="U63" i="2"/>
  <c r="U58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90" i="2"/>
  <c r="U86" i="2"/>
  <c r="U87" i="2"/>
  <c r="U94" i="2"/>
  <c r="U88" i="2"/>
  <c r="U99" i="2"/>
  <c r="U91" i="2"/>
  <c r="U92" i="2"/>
  <c r="U95" i="2"/>
  <c r="U93" i="2"/>
  <c r="U100" i="2"/>
  <c r="U101" i="2"/>
  <c r="U96" i="2"/>
  <c r="U97" i="2"/>
  <c r="U102" i="2"/>
  <c r="U89" i="2"/>
  <c r="U98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6" i="2"/>
  <c r="U124" i="2"/>
  <c r="U132" i="2"/>
  <c r="U134" i="2"/>
  <c r="U127" i="2"/>
  <c r="U125" i="2"/>
  <c r="U128" i="2"/>
  <c r="U130" i="2"/>
  <c r="U135" i="2"/>
  <c r="U136" i="2"/>
  <c r="U129" i="2"/>
  <c r="U137" i="2"/>
  <c r="U131" i="2"/>
  <c r="U133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4" i="2"/>
  <c r="U155" i="2"/>
  <c r="U159" i="2"/>
  <c r="U160" i="2"/>
  <c r="U158" i="2"/>
  <c r="U162" i="2"/>
  <c r="U156" i="2"/>
  <c r="U163" i="2"/>
  <c r="U164" i="2"/>
  <c r="U165" i="2"/>
  <c r="U168" i="2"/>
  <c r="U157" i="2"/>
  <c r="U169" i="2"/>
  <c r="U170" i="2"/>
  <c r="U161" i="2"/>
  <c r="U166" i="2"/>
  <c r="U167" i="2"/>
  <c r="U171" i="2"/>
  <c r="U172" i="2"/>
  <c r="U173" i="2"/>
  <c r="U174" i="2"/>
  <c r="U175" i="2"/>
  <c r="U176" i="2"/>
  <c r="U177" i="2"/>
  <c r="U178" i="2"/>
  <c r="U179" i="2"/>
  <c r="U182" i="2"/>
  <c r="U186" i="2"/>
  <c r="U185" i="2"/>
  <c r="U184" i="2"/>
  <c r="U189" i="2"/>
  <c r="U192" i="2"/>
  <c r="U193" i="2"/>
  <c r="U188" i="2"/>
  <c r="U181" i="2"/>
  <c r="U187" i="2"/>
  <c r="U191" i="2"/>
  <c r="U183" i="2"/>
  <c r="U195" i="2"/>
  <c r="U198" i="2"/>
  <c r="U199" i="2"/>
  <c r="U204" i="2"/>
  <c r="U201" i="2"/>
  <c r="U206" i="2"/>
  <c r="U211" i="2"/>
  <c r="U203" i="2"/>
  <c r="U205" i="2"/>
  <c r="U202" i="2"/>
  <c r="U207" i="2"/>
  <c r="U208" i="2"/>
  <c r="U214" i="2"/>
  <c r="U212" i="2"/>
  <c r="U233" i="2"/>
  <c r="U237" i="2"/>
  <c r="U231" i="2"/>
  <c r="U229" i="2"/>
  <c r="U234" i="2"/>
  <c r="AB234" i="2" s="1"/>
  <c r="U238" i="2"/>
  <c r="U230" i="2"/>
  <c r="U232" i="2"/>
  <c r="U236" i="2"/>
  <c r="U239" i="2"/>
  <c r="U240" i="2"/>
  <c r="U241" i="2"/>
  <c r="U242" i="2"/>
  <c r="U246" i="2"/>
  <c r="U244" i="2"/>
  <c r="U245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I236" i="2"/>
  <c r="K236" i="2"/>
  <c r="M236" i="2"/>
  <c r="O236" i="2"/>
  <c r="Q236" i="2"/>
  <c r="S234" i="2"/>
  <c r="AA234" i="2" s="1"/>
  <c r="W234" i="2"/>
  <c r="AC234" i="2" s="1"/>
  <c r="Y234" i="2"/>
  <c r="AG234" i="2" s="1"/>
  <c r="I56" i="7"/>
  <c r="K56" i="7"/>
  <c r="Z56" i="7" s="1"/>
  <c r="S56" i="7"/>
  <c r="AA56" i="7" s="1"/>
  <c r="U56" i="7"/>
  <c r="AB56" i="7" s="1"/>
  <c r="W56" i="7"/>
  <c r="AC56" i="7" s="1"/>
  <c r="M56" i="7"/>
  <c r="AD56" i="7" s="1"/>
  <c r="O56" i="7"/>
  <c r="AE56" i="7" s="1"/>
  <c r="Q56" i="7"/>
  <c r="AF56" i="7" s="1"/>
  <c r="Y56" i="7"/>
  <c r="AG56" i="7" s="1"/>
  <c r="I50" i="7"/>
  <c r="K50" i="7"/>
  <c r="Z50" i="7" s="1"/>
  <c r="S50" i="7"/>
  <c r="AA50" i="7" s="1"/>
  <c r="U50" i="7"/>
  <c r="AB50" i="7" s="1"/>
  <c r="W50" i="7"/>
  <c r="AC50" i="7" s="1"/>
  <c r="M50" i="7"/>
  <c r="AD50" i="7" s="1"/>
  <c r="O50" i="7"/>
  <c r="AE50" i="7" s="1"/>
  <c r="Q50" i="7"/>
  <c r="AF50" i="7" s="1"/>
  <c r="Y50" i="7"/>
  <c r="AG50" i="7" s="1"/>
  <c r="I52" i="7"/>
  <c r="K52" i="7"/>
  <c r="Z52" i="7" s="1"/>
  <c r="S52" i="7"/>
  <c r="AA52" i="7" s="1"/>
  <c r="U52" i="7"/>
  <c r="AB52" i="7" s="1"/>
  <c r="W52" i="7"/>
  <c r="AC52" i="7" s="1"/>
  <c r="M52" i="7"/>
  <c r="AD52" i="7" s="1"/>
  <c r="O52" i="7"/>
  <c r="AE52" i="7" s="1"/>
  <c r="Q52" i="7"/>
  <c r="AF52" i="7" s="1"/>
  <c r="Y52" i="7"/>
  <c r="AG52" i="7" s="1"/>
  <c r="I57" i="7"/>
  <c r="K57" i="7"/>
  <c r="Z57" i="7" s="1"/>
  <c r="S57" i="7"/>
  <c r="AA57" i="7" s="1"/>
  <c r="U57" i="7"/>
  <c r="AB57" i="7" s="1"/>
  <c r="W57" i="7"/>
  <c r="AC57" i="7" s="1"/>
  <c r="M57" i="7"/>
  <c r="AD57" i="7" s="1"/>
  <c r="O57" i="7"/>
  <c r="AE57" i="7" s="1"/>
  <c r="Q57" i="7"/>
  <c r="AF57" i="7" s="1"/>
  <c r="Y57" i="7"/>
  <c r="AG57" i="7" s="1"/>
  <c r="I51" i="7"/>
  <c r="K51" i="7"/>
  <c r="Z51" i="7" s="1"/>
  <c r="S51" i="7"/>
  <c r="AA51" i="7" s="1"/>
  <c r="U51" i="7"/>
  <c r="AB51" i="7" s="1"/>
  <c r="W51" i="7"/>
  <c r="AC51" i="7" s="1"/>
  <c r="M51" i="7"/>
  <c r="AD51" i="7" s="1"/>
  <c r="O51" i="7"/>
  <c r="AE51" i="7" s="1"/>
  <c r="Q51" i="7"/>
  <c r="AF51" i="7" s="1"/>
  <c r="Y51" i="7"/>
  <c r="AG51" i="7" s="1"/>
  <c r="I53" i="7"/>
  <c r="K53" i="7"/>
  <c r="Z53" i="7" s="1"/>
  <c r="S53" i="7"/>
  <c r="AA53" i="7" s="1"/>
  <c r="U53" i="7"/>
  <c r="AB53" i="7" s="1"/>
  <c r="W53" i="7"/>
  <c r="AC53" i="7" s="1"/>
  <c r="M53" i="7"/>
  <c r="AD53" i="7" s="1"/>
  <c r="O53" i="7"/>
  <c r="AE53" i="7" s="1"/>
  <c r="Q53" i="7"/>
  <c r="AF53" i="7" s="1"/>
  <c r="Y53" i="7"/>
  <c r="AG53" i="7" s="1"/>
  <c r="I58" i="7"/>
  <c r="K58" i="7"/>
  <c r="Z58" i="7" s="1"/>
  <c r="S58" i="7"/>
  <c r="AA58" i="7" s="1"/>
  <c r="U58" i="7"/>
  <c r="AB58" i="7" s="1"/>
  <c r="W58" i="7"/>
  <c r="AC58" i="7" s="1"/>
  <c r="M58" i="7"/>
  <c r="AD58" i="7" s="1"/>
  <c r="O58" i="7"/>
  <c r="AE58" i="7" s="1"/>
  <c r="Q58" i="7"/>
  <c r="AF58" i="7" s="1"/>
  <c r="Y58" i="7"/>
  <c r="AG58" i="7" s="1"/>
  <c r="I54" i="7"/>
  <c r="K54" i="7"/>
  <c r="Z54" i="7" s="1"/>
  <c r="S54" i="7"/>
  <c r="AA54" i="7" s="1"/>
  <c r="U54" i="7"/>
  <c r="AB54" i="7" s="1"/>
  <c r="W54" i="7"/>
  <c r="AC54" i="7" s="1"/>
  <c r="M54" i="7"/>
  <c r="AD54" i="7" s="1"/>
  <c r="O54" i="7"/>
  <c r="AE54" i="7" s="1"/>
  <c r="Q54" i="7"/>
  <c r="AF54" i="7" s="1"/>
  <c r="Y54" i="7"/>
  <c r="AG54" i="7" s="1"/>
  <c r="I59" i="7"/>
  <c r="K59" i="7"/>
  <c r="Z59" i="7" s="1"/>
  <c r="S59" i="7"/>
  <c r="AA59" i="7" s="1"/>
  <c r="U59" i="7"/>
  <c r="AB59" i="7" s="1"/>
  <c r="W59" i="7"/>
  <c r="AC59" i="7" s="1"/>
  <c r="M59" i="7"/>
  <c r="AD59" i="7" s="1"/>
  <c r="O59" i="7"/>
  <c r="AE59" i="7" s="1"/>
  <c r="Q59" i="7"/>
  <c r="AF59" i="7" s="1"/>
  <c r="Y59" i="7"/>
  <c r="AG59" i="7" s="1"/>
  <c r="I60" i="7"/>
  <c r="K60" i="7"/>
  <c r="Z60" i="7" s="1"/>
  <c r="S60" i="7"/>
  <c r="AA60" i="7" s="1"/>
  <c r="U60" i="7"/>
  <c r="AB60" i="7" s="1"/>
  <c r="W60" i="7"/>
  <c r="AC60" i="7" s="1"/>
  <c r="M60" i="7"/>
  <c r="AD60" i="7" s="1"/>
  <c r="O60" i="7"/>
  <c r="AE60" i="7" s="1"/>
  <c r="Q60" i="7"/>
  <c r="AF60" i="7" s="1"/>
  <c r="Y60" i="7"/>
  <c r="AG60" i="7" s="1"/>
  <c r="I61" i="7"/>
  <c r="K61" i="7"/>
  <c r="Z61" i="7" s="1"/>
  <c r="S61" i="7"/>
  <c r="AA61" i="7" s="1"/>
  <c r="U61" i="7"/>
  <c r="AB61" i="7" s="1"/>
  <c r="W61" i="7"/>
  <c r="AC61" i="7" s="1"/>
  <c r="M61" i="7"/>
  <c r="AD61" i="7" s="1"/>
  <c r="O61" i="7"/>
  <c r="AE61" i="7" s="1"/>
  <c r="Q61" i="7"/>
  <c r="AF61" i="7" s="1"/>
  <c r="Y61" i="7"/>
  <c r="AG61" i="7" s="1"/>
  <c r="I62" i="7"/>
  <c r="K62" i="7"/>
  <c r="Z62" i="7" s="1"/>
  <c r="S62" i="7"/>
  <c r="AA62" i="7" s="1"/>
  <c r="U62" i="7"/>
  <c r="AB62" i="7" s="1"/>
  <c r="W62" i="7"/>
  <c r="AC62" i="7" s="1"/>
  <c r="M62" i="7"/>
  <c r="AD62" i="7" s="1"/>
  <c r="O62" i="7"/>
  <c r="AE62" i="7" s="1"/>
  <c r="Q62" i="7"/>
  <c r="AF62" i="7" s="1"/>
  <c r="Y62" i="7"/>
  <c r="AG62" i="7" s="1"/>
  <c r="I63" i="7"/>
  <c r="K63" i="7"/>
  <c r="Z63" i="7" s="1"/>
  <c r="S63" i="7"/>
  <c r="AA63" i="7" s="1"/>
  <c r="U63" i="7"/>
  <c r="AB63" i="7" s="1"/>
  <c r="W63" i="7"/>
  <c r="AC63" i="7" s="1"/>
  <c r="M63" i="7"/>
  <c r="AD63" i="7" s="1"/>
  <c r="O63" i="7"/>
  <c r="AE63" i="7" s="1"/>
  <c r="Q63" i="7"/>
  <c r="AF63" i="7" s="1"/>
  <c r="Y63" i="7"/>
  <c r="AG63" i="7" s="1"/>
  <c r="I64" i="7"/>
  <c r="K64" i="7"/>
  <c r="Z64" i="7" s="1"/>
  <c r="S64" i="7"/>
  <c r="AA64" i="7" s="1"/>
  <c r="U64" i="7"/>
  <c r="AB64" i="7" s="1"/>
  <c r="W64" i="7"/>
  <c r="AC64" i="7" s="1"/>
  <c r="M64" i="7"/>
  <c r="O64" i="7"/>
  <c r="AE64" i="7" s="1"/>
  <c r="Q64" i="7"/>
  <c r="AF64" i="7" s="1"/>
  <c r="Y64" i="7"/>
  <c r="AG64" i="7" s="1"/>
  <c r="I65" i="7"/>
  <c r="K65" i="7"/>
  <c r="Z65" i="7" s="1"/>
  <c r="S65" i="7"/>
  <c r="AA65" i="7" s="1"/>
  <c r="U65" i="7"/>
  <c r="AB65" i="7" s="1"/>
  <c r="W65" i="7"/>
  <c r="AC65" i="7" s="1"/>
  <c r="M65" i="7"/>
  <c r="AD65" i="7" s="1"/>
  <c r="O65" i="7"/>
  <c r="AE65" i="7" s="1"/>
  <c r="Q65" i="7"/>
  <c r="AF65" i="7" s="1"/>
  <c r="Y65" i="7"/>
  <c r="AG65" i="7" s="1"/>
  <c r="I66" i="7"/>
  <c r="K66" i="7"/>
  <c r="Z66" i="7" s="1"/>
  <c r="S66" i="7"/>
  <c r="AA66" i="7" s="1"/>
  <c r="U66" i="7"/>
  <c r="AB66" i="7" s="1"/>
  <c r="W66" i="7"/>
  <c r="AC66" i="7" s="1"/>
  <c r="M66" i="7"/>
  <c r="AD66" i="7" s="1"/>
  <c r="O66" i="7"/>
  <c r="AE66" i="7" s="1"/>
  <c r="Q66" i="7"/>
  <c r="AF66" i="7" s="1"/>
  <c r="Y66" i="7"/>
  <c r="AG66" i="7" s="1"/>
  <c r="I67" i="7"/>
  <c r="K67" i="7"/>
  <c r="Z67" i="7" s="1"/>
  <c r="S67" i="7"/>
  <c r="AA67" i="7" s="1"/>
  <c r="U67" i="7"/>
  <c r="AB67" i="7" s="1"/>
  <c r="W67" i="7"/>
  <c r="AC67" i="7" s="1"/>
  <c r="M67" i="7"/>
  <c r="AD67" i="7" s="1"/>
  <c r="O67" i="7"/>
  <c r="AE67" i="7" s="1"/>
  <c r="Q67" i="7"/>
  <c r="AF67" i="7" s="1"/>
  <c r="Y67" i="7"/>
  <c r="AG67" i="7" s="1"/>
  <c r="I68" i="7"/>
  <c r="K68" i="7"/>
  <c r="Z68" i="7" s="1"/>
  <c r="S68" i="7"/>
  <c r="AA68" i="7" s="1"/>
  <c r="U68" i="7"/>
  <c r="AB68" i="7" s="1"/>
  <c r="W68" i="7"/>
  <c r="AC68" i="7" s="1"/>
  <c r="M68" i="7"/>
  <c r="AD68" i="7" s="1"/>
  <c r="O68" i="7"/>
  <c r="AE68" i="7" s="1"/>
  <c r="Q68" i="7"/>
  <c r="AF68" i="7" s="1"/>
  <c r="Y68" i="7"/>
  <c r="AG68" i="7" s="1"/>
  <c r="I69" i="7"/>
  <c r="K69" i="7"/>
  <c r="Z69" i="7" s="1"/>
  <c r="S69" i="7"/>
  <c r="AA69" i="7" s="1"/>
  <c r="U69" i="7"/>
  <c r="AB69" i="7" s="1"/>
  <c r="W69" i="7"/>
  <c r="AC69" i="7" s="1"/>
  <c r="M69" i="7"/>
  <c r="AD69" i="7" s="1"/>
  <c r="O69" i="7"/>
  <c r="AE69" i="7" s="1"/>
  <c r="Q69" i="7"/>
  <c r="AF69" i="7" s="1"/>
  <c r="Y69" i="7"/>
  <c r="AG69" i="7" s="1"/>
  <c r="I70" i="7"/>
  <c r="K70" i="7"/>
  <c r="Z70" i="7" s="1"/>
  <c r="S70" i="7"/>
  <c r="AA70" i="7" s="1"/>
  <c r="U70" i="7"/>
  <c r="AB70" i="7" s="1"/>
  <c r="W70" i="7"/>
  <c r="AC70" i="7" s="1"/>
  <c r="M70" i="7"/>
  <c r="AD70" i="7" s="1"/>
  <c r="O70" i="7"/>
  <c r="AE70" i="7" s="1"/>
  <c r="Q70" i="7"/>
  <c r="AF70" i="7" s="1"/>
  <c r="Y70" i="7"/>
  <c r="AG70" i="7" s="1"/>
  <c r="I71" i="7"/>
  <c r="K71" i="7"/>
  <c r="Z71" i="7" s="1"/>
  <c r="S71" i="7"/>
  <c r="AA71" i="7" s="1"/>
  <c r="U71" i="7"/>
  <c r="AB71" i="7" s="1"/>
  <c r="W71" i="7"/>
  <c r="AC71" i="7" s="1"/>
  <c r="M71" i="7"/>
  <c r="AD71" i="7" s="1"/>
  <c r="O71" i="7"/>
  <c r="AE71" i="7" s="1"/>
  <c r="Q71" i="7"/>
  <c r="AF71" i="7" s="1"/>
  <c r="Y71" i="7"/>
  <c r="AG71" i="7" s="1"/>
  <c r="I72" i="7"/>
  <c r="K72" i="7"/>
  <c r="Z72" i="7" s="1"/>
  <c r="S72" i="7"/>
  <c r="AA72" i="7" s="1"/>
  <c r="U72" i="7"/>
  <c r="AB72" i="7" s="1"/>
  <c r="W72" i="7"/>
  <c r="AC72" i="7" s="1"/>
  <c r="M72" i="7"/>
  <c r="AD72" i="7" s="1"/>
  <c r="O72" i="7"/>
  <c r="AE72" i="7" s="1"/>
  <c r="Q72" i="7"/>
  <c r="AF72" i="7" s="1"/>
  <c r="Y72" i="7"/>
  <c r="AG72" i="7" s="1"/>
  <c r="I73" i="7"/>
  <c r="K73" i="7"/>
  <c r="Z73" i="7" s="1"/>
  <c r="S73" i="7"/>
  <c r="AA73" i="7" s="1"/>
  <c r="U73" i="7"/>
  <c r="AB73" i="7" s="1"/>
  <c r="W73" i="7"/>
  <c r="AC73" i="7" s="1"/>
  <c r="M73" i="7"/>
  <c r="O73" i="7"/>
  <c r="AE73" i="7" s="1"/>
  <c r="Q73" i="7"/>
  <c r="AF73" i="7" s="1"/>
  <c r="Y73" i="7"/>
  <c r="AG73" i="7" s="1"/>
  <c r="I74" i="7"/>
  <c r="K74" i="7"/>
  <c r="Z74" i="7" s="1"/>
  <c r="S74" i="7"/>
  <c r="AA74" i="7" s="1"/>
  <c r="U74" i="7"/>
  <c r="AB74" i="7" s="1"/>
  <c r="W74" i="7"/>
  <c r="AC74" i="7" s="1"/>
  <c r="M74" i="7"/>
  <c r="AD74" i="7" s="1"/>
  <c r="O74" i="7"/>
  <c r="AE74" i="7" s="1"/>
  <c r="Q74" i="7"/>
  <c r="AF74" i="7" s="1"/>
  <c r="Y74" i="7"/>
  <c r="AG74" i="7" s="1"/>
  <c r="I75" i="7"/>
  <c r="K75" i="7"/>
  <c r="Z75" i="7" s="1"/>
  <c r="S75" i="7"/>
  <c r="AA75" i="7" s="1"/>
  <c r="U75" i="7"/>
  <c r="AB75" i="7" s="1"/>
  <c r="W75" i="7"/>
  <c r="AC75" i="7" s="1"/>
  <c r="M75" i="7"/>
  <c r="AD75" i="7" s="1"/>
  <c r="O75" i="7"/>
  <c r="AE75" i="7" s="1"/>
  <c r="Q75" i="7"/>
  <c r="AF75" i="7" s="1"/>
  <c r="Y75" i="7"/>
  <c r="AG75" i="7" s="1"/>
  <c r="I76" i="7"/>
  <c r="K76" i="7"/>
  <c r="Z76" i="7" s="1"/>
  <c r="S76" i="7"/>
  <c r="AA76" i="7" s="1"/>
  <c r="U76" i="7"/>
  <c r="AB76" i="7" s="1"/>
  <c r="W76" i="7"/>
  <c r="AC76" i="7" s="1"/>
  <c r="M76" i="7"/>
  <c r="AD76" i="7" s="1"/>
  <c r="O76" i="7"/>
  <c r="AE76" i="7" s="1"/>
  <c r="Q76" i="7"/>
  <c r="AF76" i="7" s="1"/>
  <c r="Y76" i="7"/>
  <c r="AG76" i="7" s="1"/>
  <c r="I77" i="7"/>
  <c r="K77" i="7"/>
  <c r="Z77" i="7" s="1"/>
  <c r="S77" i="7"/>
  <c r="AA77" i="7" s="1"/>
  <c r="U77" i="7"/>
  <c r="AB77" i="7" s="1"/>
  <c r="W77" i="7"/>
  <c r="AC77" i="7" s="1"/>
  <c r="M77" i="7"/>
  <c r="AD77" i="7" s="1"/>
  <c r="O77" i="7"/>
  <c r="AE77" i="7" s="1"/>
  <c r="Q77" i="7"/>
  <c r="AF77" i="7" s="1"/>
  <c r="Y77" i="7"/>
  <c r="AG77" i="7" s="1"/>
  <c r="I78" i="7"/>
  <c r="K78" i="7"/>
  <c r="Z78" i="7" s="1"/>
  <c r="S78" i="7"/>
  <c r="AA78" i="7" s="1"/>
  <c r="U78" i="7"/>
  <c r="AB78" i="7" s="1"/>
  <c r="W78" i="7"/>
  <c r="AC78" i="7" s="1"/>
  <c r="M78" i="7"/>
  <c r="AD78" i="7" s="1"/>
  <c r="O78" i="7"/>
  <c r="AE78" i="7" s="1"/>
  <c r="Q78" i="7"/>
  <c r="AF78" i="7" s="1"/>
  <c r="Y78" i="7"/>
  <c r="AG78" i="7" s="1"/>
  <c r="I79" i="7"/>
  <c r="K79" i="7"/>
  <c r="Z79" i="7" s="1"/>
  <c r="S79" i="7"/>
  <c r="AA79" i="7" s="1"/>
  <c r="U79" i="7"/>
  <c r="AB79" i="7" s="1"/>
  <c r="W79" i="7"/>
  <c r="AC79" i="7" s="1"/>
  <c r="M79" i="7"/>
  <c r="AD79" i="7" s="1"/>
  <c r="O79" i="7"/>
  <c r="AE79" i="7" s="1"/>
  <c r="Q79" i="7"/>
  <c r="AF79" i="7" s="1"/>
  <c r="Y79" i="7"/>
  <c r="AG79" i="7" s="1"/>
  <c r="I80" i="7"/>
  <c r="K80" i="7"/>
  <c r="Z80" i="7" s="1"/>
  <c r="S80" i="7"/>
  <c r="AA80" i="7" s="1"/>
  <c r="U80" i="7"/>
  <c r="AB80" i="7" s="1"/>
  <c r="W80" i="7"/>
  <c r="AC80" i="7" s="1"/>
  <c r="M80" i="7"/>
  <c r="AD80" i="7" s="1"/>
  <c r="O80" i="7"/>
  <c r="AE80" i="7" s="1"/>
  <c r="Q80" i="7"/>
  <c r="AF80" i="7" s="1"/>
  <c r="Y80" i="7"/>
  <c r="AG80" i="7" s="1"/>
  <c r="I85" i="7"/>
  <c r="K85" i="7"/>
  <c r="S83" i="7"/>
  <c r="AA83" i="7" s="1"/>
  <c r="U83" i="7"/>
  <c r="AB83" i="7" s="1"/>
  <c r="W83" i="7"/>
  <c r="AC83" i="7" s="1"/>
  <c r="M85" i="7"/>
  <c r="O83" i="7"/>
  <c r="AE83" i="7" s="1"/>
  <c r="Q83" i="7"/>
  <c r="AF83" i="7" s="1"/>
  <c r="Y83" i="7"/>
  <c r="AG83" i="7" s="1"/>
  <c r="I84" i="7"/>
  <c r="K84" i="7"/>
  <c r="S82" i="7"/>
  <c r="AA82" i="7" s="1"/>
  <c r="U82" i="7"/>
  <c r="AB82" i="7" s="1"/>
  <c r="W82" i="7"/>
  <c r="AC82" i="7" s="1"/>
  <c r="M84" i="7"/>
  <c r="O82" i="7"/>
  <c r="AE82" i="7" s="1"/>
  <c r="Q82" i="7"/>
  <c r="AF82" i="7" s="1"/>
  <c r="Y82" i="7"/>
  <c r="AG82" i="7" s="1"/>
  <c r="I87" i="7"/>
  <c r="K87" i="7"/>
  <c r="S86" i="7"/>
  <c r="AA86" i="7" s="1"/>
  <c r="U86" i="7"/>
  <c r="AB86" i="7" s="1"/>
  <c r="W86" i="7"/>
  <c r="AC86" i="7" s="1"/>
  <c r="M87" i="7"/>
  <c r="O86" i="7"/>
  <c r="AE86" i="7" s="1"/>
  <c r="Q86" i="7"/>
  <c r="AF86" i="7" s="1"/>
  <c r="Y86" i="7"/>
  <c r="AG86" i="7" s="1"/>
  <c r="I82" i="7"/>
  <c r="K82" i="7"/>
  <c r="S90" i="7"/>
  <c r="AA90" i="7" s="1"/>
  <c r="U90" i="7"/>
  <c r="AB90" i="7" s="1"/>
  <c r="W90" i="7"/>
  <c r="AC90" i="7" s="1"/>
  <c r="M82" i="7"/>
  <c r="O90" i="7"/>
  <c r="AE90" i="7" s="1"/>
  <c r="Q90" i="7"/>
  <c r="AF90" i="7" s="1"/>
  <c r="Y90" i="7"/>
  <c r="AG90" i="7" s="1"/>
  <c r="I88" i="7"/>
  <c r="K88" i="7"/>
  <c r="S91" i="7"/>
  <c r="AA91" i="7" s="1"/>
  <c r="U91" i="7"/>
  <c r="AB91" i="7" s="1"/>
  <c r="W91" i="7"/>
  <c r="AC91" i="7" s="1"/>
  <c r="M88" i="7"/>
  <c r="O91" i="7"/>
  <c r="AE91" i="7" s="1"/>
  <c r="Q91" i="7"/>
  <c r="AF91" i="7" s="1"/>
  <c r="Y91" i="7"/>
  <c r="AG91" i="7" s="1"/>
  <c r="I90" i="7"/>
  <c r="K90" i="7"/>
  <c r="S92" i="7"/>
  <c r="AA92" i="7" s="1"/>
  <c r="U92" i="7"/>
  <c r="AB92" i="7" s="1"/>
  <c r="W92" i="7"/>
  <c r="AC92" i="7" s="1"/>
  <c r="M90" i="7"/>
  <c r="O92" i="7"/>
  <c r="AE92" i="7" s="1"/>
  <c r="Q92" i="7"/>
  <c r="AF92" i="7" s="1"/>
  <c r="Y92" i="7"/>
  <c r="AG92" i="7" s="1"/>
  <c r="I91" i="7"/>
  <c r="K91" i="7"/>
  <c r="S94" i="7"/>
  <c r="AA94" i="7" s="1"/>
  <c r="U94" i="7"/>
  <c r="AB94" i="7" s="1"/>
  <c r="W94" i="7"/>
  <c r="M91" i="7"/>
  <c r="O94" i="7"/>
  <c r="AE94" i="7" s="1"/>
  <c r="Q94" i="7"/>
  <c r="AF94" i="7" s="1"/>
  <c r="Y94" i="7"/>
  <c r="AG94" i="7" s="1"/>
  <c r="I95" i="7"/>
  <c r="K95" i="7"/>
  <c r="Z95" i="7" s="1"/>
  <c r="S95" i="7"/>
  <c r="AA95" i="7" s="1"/>
  <c r="U95" i="7"/>
  <c r="AB95" i="7" s="1"/>
  <c r="W95" i="7"/>
  <c r="AC95" i="7" s="1"/>
  <c r="M95" i="7"/>
  <c r="AD95" i="7" s="1"/>
  <c r="O95" i="7"/>
  <c r="AE95" i="7" s="1"/>
  <c r="Q95" i="7"/>
  <c r="AF95" i="7" s="1"/>
  <c r="Y95" i="7"/>
  <c r="AG95" i="7" s="1"/>
  <c r="I93" i="7"/>
  <c r="K93" i="7"/>
  <c r="Z93" i="7" s="1"/>
  <c r="S93" i="7"/>
  <c r="AA93" i="7" s="1"/>
  <c r="U93" i="7"/>
  <c r="AB93" i="7" s="1"/>
  <c r="W93" i="7"/>
  <c r="AC93" i="7" s="1"/>
  <c r="M93" i="7"/>
  <c r="AD93" i="7" s="1"/>
  <c r="O93" i="7"/>
  <c r="AE93" i="7" s="1"/>
  <c r="Q93" i="7"/>
  <c r="AF93" i="7" s="1"/>
  <c r="Y93" i="7"/>
  <c r="AG93" i="7" s="1"/>
  <c r="I96" i="7"/>
  <c r="K96" i="7"/>
  <c r="Z96" i="7" s="1"/>
  <c r="S96" i="7"/>
  <c r="AA96" i="7" s="1"/>
  <c r="U96" i="7"/>
  <c r="AB96" i="7" s="1"/>
  <c r="W96" i="7"/>
  <c r="AC96" i="7" s="1"/>
  <c r="M96" i="7"/>
  <c r="AD96" i="7" s="1"/>
  <c r="O96" i="7"/>
  <c r="AE96" i="7" s="1"/>
  <c r="Q96" i="7"/>
  <c r="AF96" i="7" s="1"/>
  <c r="Y96" i="7"/>
  <c r="AG96" i="7" s="1"/>
  <c r="I97" i="7"/>
  <c r="K97" i="7"/>
  <c r="Z97" i="7" s="1"/>
  <c r="S97" i="7"/>
  <c r="AA97" i="7" s="1"/>
  <c r="U97" i="7"/>
  <c r="AB97" i="7" s="1"/>
  <c r="W97" i="7"/>
  <c r="AC97" i="7" s="1"/>
  <c r="M97" i="7"/>
  <c r="AD97" i="7" s="1"/>
  <c r="O97" i="7"/>
  <c r="AE97" i="7" s="1"/>
  <c r="Q97" i="7"/>
  <c r="AF97" i="7" s="1"/>
  <c r="Y97" i="7"/>
  <c r="AG97" i="7" s="1"/>
  <c r="I89" i="7"/>
  <c r="K89" i="7"/>
  <c r="Z89" i="7" s="1"/>
  <c r="S89" i="7"/>
  <c r="AA89" i="7" s="1"/>
  <c r="U89" i="7"/>
  <c r="AB89" i="7" s="1"/>
  <c r="W89" i="7"/>
  <c r="M89" i="7"/>
  <c r="AD89" i="7" s="1"/>
  <c r="O89" i="7"/>
  <c r="AE89" i="7" s="1"/>
  <c r="Q89" i="7"/>
  <c r="AF89" i="7" s="1"/>
  <c r="Y89" i="7"/>
  <c r="AG89" i="7" s="1"/>
  <c r="I98" i="7"/>
  <c r="K98" i="7"/>
  <c r="Z98" i="7" s="1"/>
  <c r="S98" i="7"/>
  <c r="AA98" i="7" s="1"/>
  <c r="U98" i="7"/>
  <c r="AB98" i="7" s="1"/>
  <c r="W98" i="7"/>
  <c r="AC98" i="7" s="1"/>
  <c r="M98" i="7"/>
  <c r="AD98" i="7" s="1"/>
  <c r="O98" i="7"/>
  <c r="AE98" i="7" s="1"/>
  <c r="Q98" i="7"/>
  <c r="AF98" i="7" s="1"/>
  <c r="Y98" i="7"/>
  <c r="AG98" i="7" s="1"/>
  <c r="I99" i="7"/>
  <c r="K99" i="7"/>
  <c r="Z99" i="7" s="1"/>
  <c r="S99" i="7"/>
  <c r="AA99" i="7" s="1"/>
  <c r="U99" i="7"/>
  <c r="AB99" i="7" s="1"/>
  <c r="W99" i="7"/>
  <c r="AC99" i="7" s="1"/>
  <c r="M99" i="7"/>
  <c r="AD99" i="7" s="1"/>
  <c r="O99" i="7"/>
  <c r="AE99" i="7" s="1"/>
  <c r="Q99" i="7"/>
  <c r="AF99" i="7" s="1"/>
  <c r="Y99" i="7"/>
  <c r="AG99" i="7" s="1"/>
  <c r="I100" i="7"/>
  <c r="K100" i="7"/>
  <c r="Z100" i="7" s="1"/>
  <c r="S100" i="7"/>
  <c r="AA100" i="7" s="1"/>
  <c r="U100" i="7"/>
  <c r="AB100" i="7" s="1"/>
  <c r="W100" i="7"/>
  <c r="AC100" i="7" s="1"/>
  <c r="M100" i="7"/>
  <c r="AD100" i="7" s="1"/>
  <c r="O100" i="7"/>
  <c r="AE100" i="7" s="1"/>
  <c r="Q100" i="7"/>
  <c r="AF100" i="7" s="1"/>
  <c r="Y100" i="7"/>
  <c r="AG100" i="7" s="1"/>
  <c r="I101" i="7"/>
  <c r="K101" i="7"/>
  <c r="Z101" i="7" s="1"/>
  <c r="S101" i="7"/>
  <c r="AA101" i="7" s="1"/>
  <c r="U101" i="7"/>
  <c r="AB101" i="7" s="1"/>
  <c r="W101" i="7"/>
  <c r="AC101" i="7" s="1"/>
  <c r="M101" i="7"/>
  <c r="AD101" i="7" s="1"/>
  <c r="O101" i="7"/>
  <c r="AE101" i="7" s="1"/>
  <c r="Q101" i="7"/>
  <c r="AF101" i="7" s="1"/>
  <c r="Y101" i="7"/>
  <c r="AG101" i="7" s="1"/>
  <c r="I102" i="7"/>
  <c r="K102" i="7"/>
  <c r="Z102" i="7" s="1"/>
  <c r="S102" i="7"/>
  <c r="AA102" i="7" s="1"/>
  <c r="U102" i="7"/>
  <c r="AB102" i="7" s="1"/>
  <c r="W102" i="7"/>
  <c r="AC102" i="7" s="1"/>
  <c r="M102" i="7"/>
  <c r="AD102" i="7" s="1"/>
  <c r="O102" i="7"/>
  <c r="AE102" i="7" s="1"/>
  <c r="Q102" i="7"/>
  <c r="AF102" i="7" s="1"/>
  <c r="Y102" i="7"/>
  <c r="AG102" i="7" s="1"/>
  <c r="I103" i="7"/>
  <c r="K103" i="7"/>
  <c r="Z103" i="7" s="1"/>
  <c r="S103" i="7"/>
  <c r="AA103" i="7" s="1"/>
  <c r="U103" i="7"/>
  <c r="AB103" i="7" s="1"/>
  <c r="W103" i="7"/>
  <c r="AC103" i="7" s="1"/>
  <c r="M103" i="7"/>
  <c r="AD103" i="7" s="1"/>
  <c r="O103" i="7"/>
  <c r="AE103" i="7" s="1"/>
  <c r="Q103" i="7"/>
  <c r="AF103" i="7" s="1"/>
  <c r="Y103" i="7"/>
  <c r="AG103" i="7" s="1"/>
  <c r="I104" i="7"/>
  <c r="K104" i="7"/>
  <c r="Z104" i="7" s="1"/>
  <c r="S104" i="7"/>
  <c r="AA104" i="7" s="1"/>
  <c r="U104" i="7"/>
  <c r="AB104" i="7" s="1"/>
  <c r="W104" i="7"/>
  <c r="AC104" i="7" s="1"/>
  <c r="M104" i="7"/>
  <c r="AD104" i="7" s="1"/>
  <c r="O104" i="7"/>
  <c r="AE104" i="7" s="1"/>
  <c r="Q104" i="7"/>
  <c r="AF104" i="7" s="1"/>
  <c r="Y104" i="7"/>
  <c r="AG104" i="7" s="1"/>
  <c r="I105" i="7"/>
  <c r="K105" i="7"/>
  <c r="Z105" i="7" s="1"/>
  <c r="S105" i="7"/>
  <c r="AA105" i="7" s="1"/>
  <c r="U105" i="7"/>
  <c r="AB105" i="7" s="1"/>
  <c r="W105" i="7"/>
  <c r="M105" i="7"/>
  <c r="AD105" i="7" s="1"/>
  <c r="O105" i="7"/>
  <c r="AE105" i="7" s="1"/>
  <c r="Q105" i="7"/>
  <c r="AF105" i="7" s="1"/>
  <c r="Y105" i="7"/>
  <c r="AG105" i="7" s="1"/>
  <c r="I106" i="7"/>
  <c r="K106" i="7"/>
  <c r="Z106" i="7" s="1"/>
  <c r="S106" i="7"/>
  <c r="AA106" i="7" s="1"/>
  <c r="U106" i="7"/>
  <c r="AB106" i="7" s="1"/>
  <c r="W106" i="7"/>
  <c r="AC106" i="7" s="1"/>
  <c r="M106" i="7"/>
  <c r="AD106" i="7" s="1"/>
  <c r="O106" i="7"/>
  <c r="AE106" i="7" s="1"/>
  <c r="Q106" i="7"/>
  <c r="AF106" i="7" s="1"/>
  <c r="Y106" i="7"/>
  <c r="AG106" i="7" s="1"/>
  <c r="I107" i="7"/>
  <c r="K107" i="7"/>
  <c r="Z107" i="7" s="1"/>
  <c r="S107" i="7"/>
  <c r="AA107" i="7" s="1"/>
  <c r="U107" i="7"/>
  <c r="AB107" i="7" s="1"/>
  <c r="W107" i="7"/>
  <c r="AC107" i="7" s="1"/>
  <c r="M107" i="7"/>
  <c r="AD107" i="7" s="1"/>
  <c r="O107" i="7"/>
  <c r="AE107" i="7" s="1"/>
  <c r="Q107" i="7"/>
  <c r="AF107" i="7" s="1"/>
  <c r="Y107" i="7"/>
  <c r="AG107" i="7" s="1"/>
  <c r="I108" i="7"/>
  <c r="K108" i="7"/>
  <c r="Z108" i="7" s="1"/>
  <c r="S108" i="7"/>
  <c r="AA108" i="7" s="1"/>
  <c r="U108" i="7"/>
  <c r="AB108" i="7" s="1"/>
  <c r="W108" i="7"/>
  <c r="AC108" i="7" s="1"/>
  <c r="M108" i="7"/>
  <c r="AD108" i="7" s="1"/>
  <c r="O108" i="7"/>
  <c r="AE108" i="7" s="1"/>
  <c r="Q108" i="7"/>
  <c r="AF108" i="7" s="1"/>
  <c r="Y108" i="7"/>
  <c r="AG108" i="7" s="1"/>
  <c r="I109" i="7"/>
  <c r="K109" i="7"/>
  <c r="Z109" i="7" s="1"/>
  <c r="S109" i="7"/>
  <c r="AA109" i="7" s="1"/>
  <c r="U109" i="7"/>
  <c r="AB109" i="7" s="1"/>
  <c r="W109" i="7"/>
  <c r="AC109" i="7" s="1"/>
  <c r="M109" i="7"/>
  <c r="AD109" i="7" s="1"/>
  <c r="O109" i="7"/>
  <c r="AE109" i="7" s="1"/>
  <c r="Q109" i="7"/>
  <c r="AF109" i="7" s="1"/>
  <c r="Y109" i="7"/>
  <c r="AG109" i="7" s="1"/>
  <c r="I110" i="7"/>
  <c r="K110" i="7"/>
  <c r="Z110" i="7" s="1"/>
  <c r="S110" i="7"/>
  <c r="AA110" i="7" s="1"/>
  <c r="U110" i="7"/>
  <c r="AB110" i="7" s="1"/>
  <c r="W110" i="7"/>
  <c r="AC110" i="7" s="1"/>
  <c r="M110" i="7"/>
  <c r="AD110" i="7" s="1"/>
  <c r="O110" i="7"/>
  <c r="AE110" i="7" s="1"/>
  <c r="Q110" i="7"/>
  <c r="AF110" i="7" s="1"/>
  <c r="Y110" i="7"/>
  <c r="AG110" i="7" s="1"/>
  <c r="I111" i="7"/>
  <c r="K111" i="7"/>
  <c r="Z111" i="7" s="1"/>
  <c r="S111" i="7"/>
  <c r="AA111" i="7" s="1"/>
  <c r="U111" i="7"/>
  <c r="AB111" i="7" s="1"/>
  <c r="W111" i="7"/>
  <c r="AC111" i="7" s="1"/>
  <c r="M111" i="7"/>
  <c r="AD111" i="7" s="1"/>
  <c r="O111" i="7"/>
  <c r="AE111" i="7" s="1"/>
  <c r="Q111" i="7"/>
  <c r="AF111" i="7" s="1"/>
  <c r="Y111" i="7"/>
  <c r="AG111" i="7" s="1"/>
  <c r="I112" i="7"/>
  <c r="K112" i="7"/>
  <c r="Z112" i="7" s="1"/>
  <c r="S112" i="7"/>
  <c r="AA112" i="7" s="1"/>
  <c r="U112" i="7"/>
  <c r="AB112" i="7" s="1"/>
  <c r="W112" i="7"/>
  <c r="AC112" i="7" s="1"/>
  <c r="M112" i="7"/>
  <c r="AD112" i="7" s="1"/>
  <c r="O112" i="7"/>
  <c r="AE112" i="7" s="1"/>
  <c r="Q112" i="7"/>
  <c r="AF112" i="7" s="1"/>
  <c r="Y112" i="7"/>
  <c r="AG112" i="7" s="1"/>
  <c r="I115" i="7"/>
  <c r="K115" i="7"/>
  <c r="Z115" i="7" s="1"/>
  <c r="S115" i="7"/>
  <c r="AA115" i="7" s="1"/>
  <c r="U115" i="7"/>
  <c r="AB115" i="7" s="1"/>
  <c r="W115" i="7"/>
  <c r="AC115" i="7" s="1"/>
  <c r="M115" i="7"/>
  <c r="AD115" i="7" s="1"/>
  <c r="O115" i="7"/>
  <c r="AE115" i="7" s="1"/>
  <c r="Q115" i="7"/>
  <c r="AF115" i="7" s="1"/>
  <c r="Y115" i="7"/>
  <c r="AG115" i="7" s="1"/>
  <c r="I117" i="7"/>
  <c r="K117" i="7"/>
  <c r="S117" i="7"/>
  <c r="U118" i="7"/>
  <c r="AB118" i="7" s="1"/>
  <c r="W118" i="7"/>
  <c r="AC118" i="7" s="1"/>
  <c r="M117" i="7"/>
  <c r="O117" i="7"/>
  <c r="Q117" i="7"/>
  <c r="Y118" i="7"/>
  <c r="AG118" i="7" s="1"/>
  <c r="I116" i="7"/>
  <c r="K116" i="7"/>
  <c r="Z116" i="7" s="1"/>
  <c r="S116" i="7"/>
  <c r="AA116" i="7" s="1"/>
  <c r="U116" i="7"/>
  <c r="W116" i="7"/>
  <c r="AC116" i="7" s="1"/>
  <c r="M116" i="7"/>
  <c r="AD116" i="7" s="1"/>
  <c r="O116" i="7"/>
  <c r="AE116" i="7" s="1"/>
  <c r="Q116" i="7"/>
  <c r="AF116" i="7" s="1"/>
  <c r="Y116" i="7"/>
  <c r="AG116" i="7" s="1"/>
  <c r="I123" i="7"/>
  <c r="K123" i="7"/>
  <c r="S123" i="7"/>
  <c r="U121" i="7"/>
  <c r="AB121" i="7" s="1"/>
  <c r="W121" i="7"/>
  <c r="M123" i="7"/>
  <c r="AD121" i="7" s="1"/>
  <c r="O123" i="7"/>
  <c r="AE121" i="7" s="1"/>
  <c r="Q123" i="7"/>
  <c r="AF121" i="7" s="1"/>
  <c r="Y121" i="7"/>
  <c r="AG121" i="7" s="1"/>
  <c r="I125" i="7"/>
  <c r="K125" i="7"/>
  <c r="S125" i="7"/>
  <c r="AA124" i="7" s="1"/>
  <c r="U124" i="7"/>
  <c r="AB124" i="7" s="1"/>
  <c r="W124" i="7"/>
  <c r="M125" i="7"/>
  <c r="AD124" i="7" s="1"/>
  <c r="O125" i="7"/>
  <c r="AE124" i="7" s="1"/>
  <c r="Q125" i="7"/>
  <c r="Y124" i="7"/>
  <c r="AG124" i="7" s="1"/>
  <c r="I119" i="7"/>
  <c r="K119" i="7"/>
  <c r="Z119" i="7" s="1"/>
  <c r="S119" i="7"/>
  <c r="AA119" i="7" s="1"/>
  <c r="U119" i="7"/>
  <c r="AB119" i="7" s="1"/>
  <c r="W119" i="7"/>
  <c r="M119" i="7"/>
  <c r="AD119" i="7" s="1"/>
  <c r="O119" i="7"/>
  <c r="AE119" i="7" s="1"/>
  <c r="Q119" i="7"/>
  <c r="AF119" i="7" s="1"/>
  <c r="Y119" i="7"/>
  <c r="AG119" i="7" s="1"/>
  <c r="I120" i="7"/>
  <c r="K120" i="7"/>
  <c r="Z120" i="7" s="1"/>
  <c r="S120" i="7"/>
  <c r="AA120" i="7" s="1"/>
  <c r="U120" i="7"/>
  <c r="AB120" i="7" s="1"/>
  <c r="W120" i="7"/>
  <c r="AC120" i="7" s="1"/>
  <c r="M120" i="7"/>
  <c r="AD120" i="7" s="1"/>
  <c r="O120" i="7"/>
  <c r="AE120" i="7" s="1"/>
  <c r="Q120" i="7"/>
  <c r="AF120" i="7" s="1"/>
  <c r="Y120" i="7"/>
  <c r="AG120" i="7" s="1"/>
  <c r="I124" i="7"/>
  <c r="K124" i="7"/>
  <c r="S124" i="7"/>
  <c r="U122" i="7"/>
  <c r="AB122" i="7" s="1"/>
  <c r="W122" i="7"/>
  <c r="AC122" i="7" s="1"/>
  <c r="M124" i="7"/>
  <c r="O124" i="7"/>
  <c r="Q124" i="7"/>
  <c r="Y122" i="7"/>
  <c r="AG122" i="7" s="1"/>
  <c r="I126" i="7"/>
  <c r="K126" i="7"/>
  <c r="S126" i="7"/>
  <c r="U125" i="7"/>
  <c r="AB125" i="7" s="1"/>
  <c r="W125" i="7"/>
  <c r="M126" i="7"/>
  <c r="O126" i="7"/>
  <c r="Q126" i="7"/>
  <c r="AF125" i="7" s="1"/>
  <c r="Y125" i="7"/>
  <c r="AG125" i="7" s="1"/>
  <c r="I127" i="7"/>
  <c r="K127" i="7"/>
  <c r="Z126" i="7" s="1"/>
  <c r="S127" i="7"/>
  <c r="AA126" i="7" s="1"/>
  <c r="U126" i="7"/>
  <c r="AB126" i="7" s="1"/>
  <c r="W126" i="7"/>
  <c r="AC126" i="7" s="1"/>
  <c r="M127" i="7"/>
  <c r="AD126" i="7" s="1"/>
  <c r="O127" i="7"/>
  <c r="Q127" i="7"/>
  <c r="Y126" i="7"/>
  <c r="AG126" i="7" s="1"/>
  <c r="I121" i="7"/>
  <c r="K121" i="7"/>
  <c r="Z127" i="7" s="1"/>
  <c r="S121" i="7"/>
  <c r="AA127" i="7" s="1"/>
  <c r="U127" i="7"/>
  <c r="AB127" i="7" s="1"/>
  <c r="W127" i="7"/>
  <c r="AC127" i="7" s="1"/>
  <c r="M121" i="7"/>
  <c r="O121" i="7"/>
  <c r="AE127" i="7" s="1"/>
  <c r="Q121" i="7"/>
  <c r="AF127" i="7" s="1"/>
  <c r="Y127" i="7"/>
  <c r="AG127" i="7" s="1"/>
  <c r="I128" i="7"/>
  <c r="K128" i="7"/>
  <c r="Z128" i="7" s="1"/>
  <c r="S128" i="7"/>
  <c r="AA128" i="7" s="1"/>
  <c r="U128" i="7"/>
  <c r="AB128" i="7" s="1"/>
  <c r="W128" i="7"/>
  <c r="AC128" i="7" s="1"/>
  <c r="M128" i="7"/>
  <c r="AD128" i="7" s="1"/>
  <c r="O128" i="7"/>
  <c r="AE128" i="7" s="1"/>
  <c r="Q128" i="7"/>
  <c r="AF128" i="7" s="1"/>
  <c r="Y128" i="7"/>
  <c r="AG128" i="7" s="1"/>
  <c r="I129" i="7"/>
  <c r="K129" i="7"/>
  <c r="Z129" i="7" s="1"/>
  <c r="S129" i="7"/>
  <c r="AA129" i="7" s="1"/>
  <c r="U129" i="7"/>
  <c r="AB129" i="7" s="1"/>
  <c r="W129" i="7"/>
  <c r="M129" i="7"/>
  <c r="AD129" i="7" s="1"/>
  <c r="O129" i="7"/>
  <c r="AE129" i="7" s="1"/>
  <c r="Q129" i="7"/>
  <c r="AF129" i="7" s="1"/>
  <c r="Y129" i="7"/>
  <c r="AG129" i="7" s="1"/>
  <c r="I130" i="7"/>
  <c r="K130" i="7"/>
  <c r="Z130" i="7" s="1"/>
  <c r="S130" i="7"/>
  <c r="AA130" i="7" s="1"/>
  <c r="U130" i="7"/>
  <c r="AB130" i="7" s="1"/>
  <c r="W130" i="7"/>
  <c r="AC130" i="7" s="1"/>
  <c r="M130" i="7"/>
  <c r="AD130" i="7" s="1"/>
  <c r="O130" i="7"/>
  <c r="AE130" i="7" s="1"/>
  <c r="Q130" i="7"/>
  <c r="AF130" i="7" s="1"/>
  <c r="Y130" i="7"/>
  <c r="AG130" i="7" s="1"/>
  <c r="I131" i="7"/>
  <c r="K131" i="7"/>
  <c r="Z131" i="7" s="1"/>
  <c r="S131" i="7"/>
  <c r="AA131" i="7" s="1"/>
  <c r="U131" i="7"/>
  <c r="AB131" i="7" s="1"/>
  <c r="W131" i="7"/>
  <c r="M131" i="7"/>
  <c r="AD131" i="7" s="1"/>
  <c r="O131" i="7"/>
  <c r="AE131" i="7" s="1"/>
  <c r="Q131" i="7"/>
  <c r="AF131" i="7" s="1"/>
  <c r="Y131" i="7"/>
  <c r="AG131" i="7" s="1"/>
  <c r="I132" i="7"/>
  <c r="K132" i="7"/>
  <c r="Z132" i="7" s="1"/>
  <c r="S132" i="7"/>
  <c r="AA132" i="7" s="1"/>
  <c r="U132" i="7"/>
  <c r="AB132" i="7" s="1"/>
  <c r="W132" i="7"/>
  <c r="AC132" i="7" s="1"/>
  <c r="M132" i="7"/>
  <c r="AD132" i="7" s="1"/>
  <c r="O132" i="7"/>
  <c r="AE132" i="7" s="1"/>
  <c r="Q132" i="7"/>
  <c r="AF132" i="7" s="1"/>
  <c r="Y132" i="7"/>
  <c r="AG132" i="7" s="1"/>
  <c r="AF126" i="7" l="1"/>
  <c r="AE126" i="7"/>
  <c r="AF124" i="7"/>
  <c r="Z124" i="7"/>
  <c r="G124" i="7" s="1"/>
  <c r="AE125" i="7"/>
  <c r="AD125" i="7"/>
  <c r="AA125" i="7"/>
  <c r="AD127" i="7"/>
  <c r="G127" i="7" s="1"/>
  <c r="Z125" i="7"/>
  <c r="AA121" i="7"/>
  <c r="Z121" i="7"/>
  <c r="G121" i="7" s="1"/>
  <c r="Z91" i="7"/>
  <c r="Z90" i="7"/>
  <c r="AD91" i="7"/>
  <c r="AD82" i="7"/>
  <c r="AD90" i="7"/>
  <c r="Z82" i="7"/>
  <c r="H50" i="7"/>
  <c r="G76" i="7"/>
  <c r="G63" i="7"/>
  <c r="H64" i="7"/>
  <c r="H73" i="7"/>
  <c r="H116" i="7"/>
  <c r="H91" i="7"/>
  <c r="G112" i="7"/>
  <c r="AC94" i="7"/>
  <c r="G100" i="7"/>
  <c r="H102" i="7"/>
  <c r="H89" i="7"/>
  <c r="G79" i="7"/>
  <c r="H72" i="7"/>
  <c r="G71" i="7"/>
  <c r="G66" i="7"/>
  <c r="H63" i="7"/>
  <c r="G54" i="7"/>
  <c r="G51" i="7"/>
  <c r="AD73" i="7"/>
  <c r="G73" i="7" s="1"/>
  <c r="H80" i="7"/>
  <c r="H79" i="7"/>
  <c r="G74" i="7"/>
  <c r="H71" i="7"/>
  <c r="H62" i="7"/>
  <c r="G61" i="7"/>
  <c r="G57" i="7"/>
  <c r="H56" i="7"/>
  <c r="G77" i="7"/>
  <c r="H70" i="7"/>
  <c r="G69" i="7"/>
  <c r="H61" i="7"/>
  <c r="H57" i="7"/>
  <c r="G50" i="7"/>
  <c r="G80" i="7"/>
  <c r="H78" i="7"/>
  <c r="H77" i="7"/>
  <c r="G72" i="7"/>
  <c r="H69" i="7"/>
  <c r="H68" i="7"/>
  <c r="G67" i="7"/>
  <c r="H60" i="7"/>
  <c r="G59" i="7"/>
  <c r="H58" i="7"/>
  <c r="G53" i="7"/>
  <c r="H52" i="7"/>
  <c r="G75" i="7"/>
  <c r="H67" i="7"/>
  <c r="G62" i="7"/>
  <c r="H59" i="7"/>
  <c r="G78" i="7"/>
  <c r="H76" i="7"/>
  <c r="H75" i="7"/>
  <c r="G70" i="7"/>
  <c r="H66" i="7"/>
  <c r="G65" i="7"/>
  <c r="H54" i="7"/>
  <c r="H53" i="7"/>
  <c r="H51" i="7"/>
  <c r="G56" i="7"/>
  <c r="AD64" i="7"/>
  <c r="G64" i="7" s="1"/>
  <c r="H74" i="7"/>
  <c r="H65" i="7"/>
  <c r="G60" i="7"/>
  <c r="G58" i="7"/>
  <c r="G52" i="7"/>
  <c r="G68" i="7"/>
  <c r="AC89" i="7"/>
  <c r="G89" i="7" s="1"/>
  <c r="G107" i="7"/>
  <c r="G103" i="7"/>
  <c r="H101" i="7"/>
  <c r="G93" i="7"/>
  <c r="H90" i="7"/>
  <c r="H112" i="7"/>
  <c r="G110" i="7"/>
  <c r="H100" i="7"/>
  <c r="G98" i="7"/>
  <c r="G97" i="7"/>
  <c r="H111" i="7"/>
  <c r="G101" i="7"/>
  <c r="H99" i="7"/>
  <c r="H110" i="7"/>
  <c r="G108" i="7"/>
  <c r="G104" i="7"/>
  <c r="H98" i="7"/>
  <c r="H97" i="7"/>
  <c r="G96" i="7"/>
  <c r="G95" i="7"/>
  <c r="AB116" i="7"/>
  <c r="G116" i="7" s="1"/>
  <c r="G111" i="7"/>
  <c r="H109" i="7"/>
  <c r="G106" i="7"/>
  <c r="G99" i="7"/>
  <c r="H82" i="7"/>
  <c r="H108" i="7"/>
  <c r="H104" i="7"/>
  <c r="G102" i="7"/>
  <c r="H96" i="7"/>
  <c r="H95" i="7"/>
  <c r="G109" i="7"/>
  <c r="H107" i="7"/>
  <c r="H106" i="7"/>
  <c r="H105" i="7"/>
  <c r="H103" i="7"/>
  <c r="H93" i="7"/>
  <c r="G132" i="7"/>
  <c r="G130" i="7"/>
  <c r="G128" i="7"/>
  <c r="G120" i="7"/>
  <c r="H117" i="7"/>
  <c r="AC105" i="7"/>
  <c r="G105" i="7" s="1"/>
  <c r="H115" i="7"/>
  <c r="G115" i="7"/>
  <c r="H127" i="7"/>
  <c r="H124" i="7"/>
  <c r="H120" i="7"/>
  <c r="H132" i="7"/>
  <c r="H131" i="7"/>
  <c r="H130" i="7"/>
  <c r="H129" i="7"/>
  <c r="H128" i="7"/>
  <c r="H121" i="7"/>
  <c r="H126" i="7"/>
  <c r="H119" i="7"/>
  <c r="H125" i="7"/>
  <c r="H123" i="7"/>
  <c r="AC125" i="7"/>
  <c r="G126" i="7" s="1"/>
  <c r="AC121" i="7"/>
  <c r="AC129" i="7"/>
  <c r="G129" i="7" s="1"/>
  <c r="AC131" i="7"/>
  <c r="G131" i="7" s="1"/>
  <c r="AC119" i="7"/>
  <c r="G119" i="7" s="1"/>
  <c r="AC124" i="7"/>
  <c r="G125" i="7" s="1"/>
  <c r="G90" i="7" l="1"/>
  <c r="G91" i="7"/>
  <c r="G82" i="7"/>
  <c r="I28" i="2"/>
  <c r="I27" i="2"/>
  <c r="I8" i="2"/>
  <c r="K8" i="2"/>
  <c r="S8" i="2"/>
  <c r="AA8" i="2" s="1"/>
  <c r="W8" i="2"/>
  <c r="M8" i="2"/>
  <c r="O8" i="2"/>
  <c r="Q8" i="2"/>
  <c r="Y8" i="2"/>
  <c r="Y226" i="7"/>
  <c r="AG226" i="7" s="1"/>
  <c r="Q226" i="7"/>
  <c r="AF226" i="7" s="1"/>
  <c r="O226" i="7"/>
  <c r="AE226" i="7" s="1"/>
  <c r="M226" i="7"/>
  <c r="AD226" i="7" s="1"/>
  <c r="W226" i="7"/>
  <c r="U226" i="7"/>
  <c r="AB226" i="7" s="1"/>
  <c r="S226" i="7"/>
  <c r="AA226" i="7" s="1"/>
  <c r="K226" i="7"/>
  <c r="Z226" i="7" s="1"/>
  <c r="I226" i="7"/>
  <c r="Y225" i="7"/>
  <c r="AG225" i="7" s="1"/>
  <c r="Q225" i="7"/>
  <c r="AF225" i="7" s="1"/>
  <c r="O225" i="7"/>
  <c r="AE225" i="7" s="1"/>
  <c r="M225" i="7"/>
  <c r="AD225" i="7" s="1"/>
  <c r="W225" i="7"/>
  <c r="AC225" i="7" s="1"/>
  <c r="U225" i="7"/>
  <c r="AB225" i="7" s="1"/>
  <c r="S225" i="7"/>
  <c r="AA225" i="7" s="1"/>
  <c r="K225" i="7"/>
  <c r="Z225" i="7" s="1"/>
  <c r="I225" i="7"/>
  <c r="Y224" i="7"/>
  <c r="AG224" i="7" s="1"/>
  <c r="Q224" i="7"/>
  <c r="AF224" i="7" s="1"/>
  <c r="O224" i="7"/>
  <c r="AE224" i="7" s="1"/>
  <c r="M224" i="7"/>
  <c r="AD224" i="7" s="1"/>
  <c r="W224" i="7"/>
  <c r="U224" i="7"/>
  <c r="AB224" i="7" s="1"/>
  <c r="S224" i="7"/>
  <c r="AA224" i="7" s="1"/>
  <c r="K224" i="7"/>
  <c r="Z224" i="7" s="1"/>
  <c r="I224" i="7"/>
  <c r="Y223" i="7"/>
  <c r="AG223" i="7" s="1"/>
  <c r="Q223" i="7"/>
  <c r="AF223" i="7" s="1"/>
  <c r="O223" i="7"/>
  <c r="AE223" i="7" s="1"/>
  <c r="M223" i="7"/>
  <c r="W223" i="7"/>
  <c r="AC223" i="7" s="1"/>
  <c r="U223" i="7"/>
  <c r="AB223" i="7" s="1"/>
  <c r="S223" i="7"/>
  <c r="AA223" i="7" s="1"/>
  <c r="K223" i="7"/>
  <c r="Z223" i="7" s="1"/>
  <c r="I223" i="7"/>
  <c r="Y222" i="7"/>
  <c r="AG222" i="7" s="1"/>
  <c r="Q222" i="7"/>
  <c r="AF222" i="7" s="1"/>
  <c r="O222" i="7"/>
  <c r="AE222" i="7" s="1"/>
  <c r="M222" i="7"/>
  <c r="AD222" i="7" s="1"/>
  <c r="W222" i="7"/>
  <c r="U222" i="7"/>
  <c r="AB222" i="7" s="1"/>
  <c r="S222" i="7"/>
  <c r="AA222" i="7" s="1"/>
  <c r="K222" i="7"/>
  <c r="Z222" i="7" s="1"/>
  <c r="I222" i="7"/>
  <c r="Y221" i="7"/>
  <c r="AG221" i="7" s="1"/>
  <c r="Q221" i="7"/>
  <c r="AF221" i="7" s="1"/>
  <c r="O221" i="7"/>
  <c r="AE221" i="7" s="1"/>
  <c r="M221" i="7"/>
  <c r="W221" i="7"/>
  <c r="AC221" i="7" s="1"/>
  <c r="U221" i="7"/>
  <c r="AB221" i="7" s="1"/>
  <c r="S221" i="7"/>
  <c r="AA221" i="7" s="1"/>
  <c r="K221" i="7"/>
  <c r="Z221" i="7" s="1"/>
  <c r="I221" i="7"/>
  <c r="Y220" i="7"/>
  <c r="AG220" i="7" s="1"/>
  <c r="Q220" i="7"/>
  <c r="AF220" i="7" s="1"/>
  <c r="O220" i="7"/>
  <c r="AE220" i="7" s="1"/>
  <c r="M220" i="7"/>
  <c r="AD220" i="7" s="1"/>
  <c r="W220" i="7"/>
  <c r="U220" i="7"/>
  <c r="AB220" i="7" s="1"/>
  <c r="S220" i="7"/>
  <c r="AA220" i="7" s="1"/>
  <c r="K220" i="7"/>
  <c r="Z220" i="7" s="1"/>
  <c r="I220" i="7"/>
  <c r="Y219" i="7"/>
  <c r="AG219" i="7" s="1"/>
  <c r="Q219" i="7"/>
  <c r="AF219" i="7" s="1"/>
  <c r="O219" i="7"/>
  <c r="AE219" i="7" s="1"/>
  <c r="M219" i="7"/>
  <c r="AD219" i="7" s="1"/>
  <c r="W219" i="7"/>
  <c r="AC219" i="7" s="1"/>
  <c r="U219" i="7"/>
  <c r="AB219" i="7" s="1"/>
  <c r="S219" i="7"/>
  <c r="AA219" i="7" s="1"/>
  <c r="K219" i="7"/>
  <c r="Z219" i="7" s="1"/>
  <c r="I219" i="7"/>
  <c r="Y218" i="7"/>
  <c r="AG218" i="7" s="1"/>
  <c r="Q218" i="7"/>
  <c r="AF218" i="7" s="1"/>
  <c r="O218" i="7"/>
  <c r="AE218" i="7" s="1"/>
  <c r="M218" i="7"/>
  <c r="AD218" i="7" s="1"/>
  <c r="W218" i="7"/>
  <c r="U218" i="7"/>
  <c r="AB218" i="7" s="1"/>
  <c r="S218" i="7"/>
  <c r="AA218" i="7" s="1"/>
  <c r="K218" i="7"/>
  <c r="Z218" i="7" s="1"/>
  <c r="I218" i="7"/>
  <c r="Y217" i="7"/>
  <c r="AG217" i="7" s="1"/>
  <c r="Q217" i="7"/>
  <c r="AF217" i="7" s="1"/>
  <c r="O217" i="7"/>
  <c r="AE217" i="7" s="1"/>
  <c r="M217" i="7"/>
  <c r="AD217" i="7" s="1"/>
  <c r="W217" i="7"/>
  <c r="AC217" i="7" s="1"/>
  <c r="U217" i="7"/>
  <c r="AB217" i="7" s="1"/>
  <c r="S217" i="7"/>
  <c r="AA217" i="7" s="1"/>
  <c r="K217" i="7"/>
  <c r="Z217" i="7" s="1"/>
  <c r="I217" i="7"/>
  <c r="Y216" i="7"/>
  <c r="AG216" i="7" s="1"/>
  <c r="Q216" i="7"/>
  <c r="AF216" i="7" s="1"/>
  <c r="O216" i="7"/>
  <c r="AE216" i="7" s="1"/>
  <c r="M216" i="7"/>
  <c r="AD216" i="7" s="1"/>
  <c r="W216" i="7"/>
  <c r="AC216" i="7" s="1"/>
  <c r="U216" i="7"/>
  <c r="AB216" i="7" s="1"/>
  <c r="S216" i="7"/>
  <c r="AA216" i="7" s="1"/>
  <c r="K216" i="7"/>
  <c r="Z216" i="7" s="1"/>
  <c r="I216" i="7"/>
  <c r="Y215" i="7"/>
  <c r="AG215" i="7" s="1"/>
  <c r="Q215" i="7"/>
  <c r="AF215" i="7" s="1"/>
  <c r="O215" i="7"/>
  <c r="M215" i="7"/>
  <c r="AD215" i="7" s="1"/>
  <c r="W215" i="7"/>
  <c r="AC215" i="7" s="1"/>
  <c r="U215" i="7"/>
  <c r="AB215" i="7" s="1"/>
  <c r="S215" i="7"/>
  <c r="AA215" i="7" s="1"/>
  <c r="K215" i="7"/>
  <c r="Z215" i="7" s="1"/>
  <c r="I215" i="7"/>
  <c r="Y214" i="7"/>
  <c r="AG214" i="7" s="1"/>
  <c r="Q214" i="7"/>
  <c r="AF214" i="7" s="1"/>
  <c r="O214" i="7"/>
  <c r="AE214" i="7" s="1"/>
  <c r="M214" i="7"/>
  <c r="AD214" i="7" s="1"/>
  <c r="W214" i="7"/>
  <c r="U214" i="7"/>
  <c r="AB214" i="7" s="1"/>
  <c r="S214" i="7"/>
  <c r="AA214" i="7" s="1"/>
  <c r="K214" i="7"/>
  <c r="Z214" i="7" s="1"/>
  <c r="I214" i="7"/>
  <c r="Y213" i="7"/>
  <c r="AG213" i="7" s="1"/>
  <c r="Q213" i="7"/>
  <c r="AF213" i="7" s="1"/>
  <c r="O213" i="7"/>
  <c r="AE213" i="7" s="1"/>
  <c r="M213" i="7"/>
  <c r="AD213" i="7" s="1"/>
  <c r="W213" i="7"/>
  <c r="AC213" i="7" s="1"/>
  <c r="U213" i="7"/>
  <c r="AB213" i="7" s="1"/>
  <c r="S213" i="7"/>
  <c r="AA213" i="7" s="1"/>
  <c r="K213" i="7"/>
  <c r="Z213" i="7" s="1"/>
  <c r="I213" i="7"/>
  <c r="Y212" i="7"/>
  <c r="AG212" i="7" s="1"/>
  <c r="Q212" i="7"/>
  <c r="AF212" i="7" s="1"/>
  <c r="O212" i="7"/>
  <c r="AE212" i="7" s="1"/>
  <c r="M212" i="7"/>
  <c r="AD212" i="7" s="1"/>
  <c r="W212" i="7"/>
  <c r="U212" i="7"/>
  <c r="AB212" i="7" s="1"/>
  <c r="S212" i="7"/>
  <c r="AA212" i="7" s="1"/>
  <c r="K212" i="7"/>
  <c r="Z212" i="7" s="1"/>
  <c r="I212" i="7"/>
  <c r="Y211" i="7"/>
  <c r="AG211" i="7" s="1"/>
  <c r="Q211" i="7"/>
  <c r="AF211" i="7" s="1"/>
  <c r="O211" i="7"/>
  <c r="AE211" i="7" s="1"/>
  <c r="M211" i="7"/>
  <c r="AD211" i="7" s="1"/>
  <c r="W211" i="7"/>
  <c r="AC211" i="7" s="1"/>
  <c r="U211" i="7"/>
  <c r="AB211" i="7" s="1"/>
  <c r="S211" i="7"/>
  <c r="AA211" i="7" s="1"/>
  <c r="K211" i="7"/>
  <c r="Z211" i="7" s="1"/>
  <c r="I211" i="7"/>
  <c r="Y210" i="7"/>
  <c r="AG210" i="7" s="1"/>
  <c r="Q210" i="7"/>
  <c r="AF210" i="7" s="1"/>
  <c r="O210" i="7"/>
  <c r="AE210" i="7" s="1"/>
  <c r="M210" i="7"/>
  <c r="AD210" i="7" s="1"/>
  <c r="W210" i="7"/>
  <c r="U210" i="7"/>
  <c r="AB210" i="7" s="1"/>
  <c r="S210" i="7"/>
  <c r="AA210" i="7" s="1"/>
  <c r="K210" i="7"/>
  <c r="Z210" i="7" s="1"/>
  <c r="I210" i="7"/>
  <c r="Y209" i="7"/>
  <c r="AG209" i="7" s="1"/>
  <c r="Q209" i="7"/>
  <c r="AF209" i="7" s="1"/>
  <c r="O209" i="7"/>
  <c r="AE209" i="7" s="1"/>
  <c r="M209" i="7"/>
  <c r="AD209" i="7" s="1"/>
  <c r="W209" i="7"/>
  <c r="AC209" i="7" s="1"/>
  <c r="U209" i="7"/>
  <c r="AB209" i="7" s="1"/>
  <c r="S209" i="7"/>
  <c r="AA209" i="7" s="1"/>
  <c r="K209" i="7"/>
  <c r="Z209" i="7" s="1"/>
  <c r="I209" i="7"/>
  <c r="Y208" i="7"/>
  <c r="AG208" i="7" s="1"/>
  <c r="Q208" i="7"/>
  <c r="AF208" i="7" s="1"/>
  <c r="O208" i="7"/>
  <c r="AE208" i="7" s="1"/>
  <c r="M208" i="7"/>
  <c r="AD208" i="7" s="1"/>
  <c r="W208" i="7"/>
  <c r="U208" i="7"/>
  <c r="AB208" i="7" s="1"/>
  <c r="S208" i="7"/>
  <c r="AA208" i="7" s="1"/>
  <c r="K208" i="7"/>
  <c r="Z208" i="7" s="1"/>
  <c r="I208" i="7"/>
  <c r="Y207" i="7"/>
  <c r="AG207" i="7" s="1"/>
  <c r="Q207" i="7"/>
  <c r="AF207" i="7" s="1"/>
  <c r="O207" i="7"/>
  <c r="AE207" i="7" s="1"/>
  <c r="M207" i="7"/>
  <c r="AD207" i="7" s="1"/>
  <c r="W207" i="7"/>
  <c r="AC207" i="7" s="1"/>
  <c r="U207" i="7"/>
  <c r="AB207" i="7" s="1"/>
  <c r="S207" i="7"/>
  <c r="AA207" i="7" s="1"/>
  <c r="K207" i="7"/>
  <c r="Z207" i="7" s="1"/>
  <c r="I207" i="7"/>
  <c r="Y206" i="7"/>
  <c r="AG206" i="7" s="1"/>
  <c r="Q203" i="7"/>
  <c r="O203" i="7"/>
  <c r="AE206" i="7" s="1"/>
  <c r="M203" i="7"/>
  <c r="AD206" i="7" s="1"/>
  <c r="W206" i="7"/>
  <c r="U206" i="7"/>
  <c r="AB206" i="7" s="1"/>
  <c r="S203" i="7"/>
  <c r="K203" i="7"/>
  <c r="Z206" i="7" s="1"/>
  <c r="I203" i="7"/>
  <c r="Y205" i="7"/>
  <c r="AG205" i="7" s="1"/>
  <c r="Q206" i="7"/>
  <c r="AF205" i="7" s="1"/>
  <c r="O206" i="7"/>
  <c r="M206" i="7"/>
  <c r="AD205" i="7" s="1"/>
  <c r="W205" i="7"/>
  <c r="AC205" i="7" s="1"/>
  <c r="U205" i="7"/>
  <c r="AB205" i="7" s="1"/>
  <c r="S206" i="7"/>
  <c r="K206" i="7"/>
  <c r="I206" i="7"/>
  <c r="Y204" i="7"/>
  <c r="AG204" i="7" s="1"/>
  <c r="Q205" i="7"/>
  <c r="AF204" i="7" s="1"/>
  <c r="O205" i="7"/>
  <c r="AE204" i="7" s="1"/>
  <c r="M205" i="7"/>
  <c r="W204" i="7"/>
  <c r="U204" i="7"/>
  <c r="AB204" i="7" s="1"/>
  <c r="S205" i="7"/>
  <c r="AA204" i="7" s="1"/>
  <c r="K205" i="7"/>
  <c r="I205" i="7"/>
  <c r="Y203" i="7"/>
  <c r="AG203" i="7" s="1"/>
  <c r="Q204" i="7"/>
  <c r="AF203" i="7" s="1"/>
  <c r="O204" i="7"/>
  <c r="AE203" i="7" s="1"/>
  <c r="M202" i="7"/>
  <c r="W203" i="7"/>
  <c r="AC203" i="7" s="1"/>
  <c r="U203" i="7"/>
  <c r="AB203" i="7" s="1"/>
  <c r="S204" i="7"/>
  <c r="K202" i="7"/>
  <c r="I202" i="7"/>
  <c r="Y202" i="7"/>
  <c r="AG202" i="7" s="1"/>
  <c r="Q202" i="7"/>
  <c r="AF202" i="7" s="1"/>
  <c r="O202" i="7"/>
  <c r="AE202" i="7" s="1"/>
  <c r="M201" i="7"/>
  <c r="W202" i="7"/>
  <c r="AC202" i="7" s="1"/>
  <c r="U202" i="7"/>
  <c r="AB202" i="7" s="1"/>
  <c r="S202" i="7"/>
  <c r="AA202" i="7" s="1"/>
  <c r="K201" i="7"/>
  <c r="I201" i="7"/>
  <c r="Y201" i="7"/>
  <c r="AG201" i="7" s="1"/>
  <c r="Q201" i="7"/>
  <c r="AF201" i="7" s="1"/>
  <c r="O201" i="7"/>
  <c r="AE201" i="7" s="1"/>
  <c r="M204" i="7"/>
  <c r="W201" i="7"/>
  <c r="AC201" i="7" s="1"/>
  <c r="U201" i="7"/>
  <c r="AB201" i="7" s="1"/>
  <c r="S201" i="7"/>
  <c r="AA201" i="7" s="1"/>
  <c r="K204" i="7"/>
  <c r="I204" i="7"/>
  <c r="Y200" i="7"/>
  <c r="AG200" i="7" s="1"/>
  <c r="Q200" i="7"/>
  <c r="AF200" i="7" s="1"/>
  <c r="O200" i="7"/>
  <c r="AE200" i="7" s="1"/>
  <c r="M200" i="7"/>
  <c r="AD200" i="7" s="1"/>
  <c r="W200" i="7"/>
  <c r="AC200" i="7" s="1"/>
  <c r="U200" i="7"/>
  <c r="AB200" i="7" s="1"/>
  <c r="S200" i="7"/>
  <c r="AA200" i="7" s="1"/>
  <c r="K200" i="7"/>
  <c r="Z200" i="7" s="1"/>
  <c r="I200" i="7"/>
  <c r="Y198" i="7"/>
  <c r="AG198" i="7" s="1"/>
  <c r="Q198" i="7"/>
  <c r="AF198" i="7" s="1"/>
  <c r="O198" i="7"/>
  <c r="AE198" i="7" s="1"/>
  <c r="M198" i="7"/>
  <c r="AD198" i="7" s="1"/>
  <c r="W198" i="7"/>
  <c r="AC198" i="7" s="1"/>
  <c r="U198" i="7"/>
  <c r="AB198" i="7" s="1"/>
  <c r="S198" i="7"/>
  <c r="AA198" i="7" s="1"/>
  <c r="K198" i="7"/>
  <c r="Z198" i="7" s="1"/>
  <c r="I198" i="7"/>
  <c r="Y197" i="7"/>
  <c r="AG197" i="7" s="1"/>
  <c r="Q197" i="7"/>
  <c r="AF197" i="7" s="1"/>
  <c r="O197" i="7"/>
  <c r="AE197" i="7" s="1"/>
  <c r="M197" i="7"/>
  <c r="AD197" i="7" s="1"/>
  <c r="W197" i="7"/>
  <c r="AC197" i="7" s="1"/>
  <c r="U197" i="7"/>
  <c r="AB197" i="7" s="1"/>
  <c r="S197" i="7"/>
  <c r="AA197" i="7" s="1"/>
  <c r="K197" i="7"/>
  <c r="I197" i="7"/>
  <c r="Y196" i="7"/>
  <c r="AG196" i="7" s="1"/>
  <c r="Q196" i="7"/>
  <c r="AF196" i="7" s="1"/>
  <c r="O196" i="7"/>
  <c r="AE196" i="7" s="1"/>
  <c r="M196" i="7"/>
  <c r="AD196" i="7" s="1"/>
  <c r="W196" i="7"/>
  <c r="AC196" i="7" s="1"/>
  <c r="U196" i="7"/>
  <c r="AB196" i="7" s="1"/>
  <c r="S196" i="7"/>
  <c r="AA196" i="7" s="1"/>
  <c r="K196" i="7"/>
  <c r="Z196" i="7" s="1"/>
  <c r="I196" i="7"/>
  <c r="Y195" i="7"/>
  <c r="AG195" i="7" s="1"/>
  <c r="Q195" i="7"/>
  <c r="AF195" i="7" s="1"/>
  <c r="O195" i="7"/>
  <c r="AE195" i="7" s="1"/>
  <c r="M195" i="7"/>
  <c r="AD195" i="7" s="1"/>
  <c r="W195" i="7"/>
  <c r="AC195" i="7" s="1"/>
  <c r="U195" i="7"/>
  <c r="AB195" i="7" s="1"/>
  <c r="S195" i="7"/>
  <c r="AA195" i="7" s="1"/>
  <c r="K195" i="7"/>
  <c r="I195" i="7"/>
  <c r="Y194" i="7"/>
  <c r="AG194" i="7" s="1"/>
  <c r="Q194" i="7"/>
  <c r="AF194" i="7" s="1"/>
  <c r="O194" i="7"/>
  <c r="AE194" i="7" s="1"/>
  <c r="M194" i="7"/>
  <c r="W194" i="7"/>
  <c r="AC194" i="7" s="1"/>
  <c r="U194" i="7"/>
  <c r="AB194" i="7" s="1"/>
  <c r="S194" i="7"/>
  <c r="AA194" i="7" s="1"/>
  <c r="K194" i="7"/>
  <c r="Z194" i="7" s="1"/>
  <c r="I194" i="7"/>
  <c r="Y193" i="7"/>
  <c r="AG193" i="7" s="1"/>
  <c r="Q193" i="7"/>
  <c r="AF193" i="7" s="1"/>
  <c r="O193" i="7"/>
  <c r="AE193" i="7" s="1"/>
  <c r="M193" i="7"/>
  <c r="AD193" i="7" s="1"/>
  <c r="W193" i="7"/>
  <c r="U193" i="7"/>
  <c r="AB193" i="7" s="1"/>
  <c r="S193" i="7"/>
  <c r="AA193" i="7" s="1"/>
  <c r="K193" i="7"/>
  <c r="Z193" i="7" s="1"/>
  <c r="I193" i="7"/>
  <c r="Y192" i="7"/>
  <c r="AG192" i="7" s="1"/>
  <c r="Q192" i="7"/>
  <c r="AF192" i="7" s="1"/>
  <c r="O192" i="7"/>
  <c r="AE192" i="7" s="1"/>
  <c r="M192" i="7"/>
  <c r="W192" i="7"/>
  <c r="AC192" i="7" s="1"/>
  <c r="U192" i="7"/>
  <c r="AB192" i="7" s="1"/>
  <c r="S192" i="7"/>
  <c r="AA192" i="7" s="1"/>
  <c r="K192" i="7"/>
  <c r="Z192" i="7" s="1"/>
  <c r="I192" i="7"/>
  <c r="Y191" i="7"/>
  <c r="AG191" i="7" s="1"/>
  <c r="Q188" i="7"/>
  <c r="AF191" i="7" s="1"/>
  <c r="O188" i="7"/>
  <c r="AE191" i="7" s="1"/>
  <c r="M188" i="7"/>
  <c r="AD191" i="7" s="1"/>
  <c r="W191" i="7"/>
  <c r="U191" i="7"/>
  <c r="AB191" i="7" s="1"/>
  <c r="S188" i="7"/>
  <c r="AA191" i="7" s="1"/>
  <c r="K188" i="7"/>
  <c r="I188" i="7"/>
  <c r="Y190" i="7"/>
  <c r="AG190" i="7" s="1"/>
  <c r="Q187" i="7"/>
  <c r="O187" i="7"/>
  <c r="M187" i="7"/>
  <c r="W190" i="7"/>
  <c r="U190" i="7"/>
  <c r="AB190" i="7" s="1"/>
  <c r="S191" i="7"/>
  <c r="K187" i="7"/>
  <c r="I187" i="7"/>
  <c r="Y188" i="7"/>
  <c r="AG188" i="7" s="1"/>
  <c r="Q191" i="7"/>
  <c r="O191" i="7"/>
  <c r="M191" i="7"/>
  <c r="W188" i="7"/>
  <c r="AC188" i="7" s="1"/>
  <c r="U188" i="7"/>
  <c r="AB188" i="7" s="1"/>
  <c r="S189" i="7"/>
  <c r="AA188" i="7" s="1"/>
  <c r="K191" i="7"/>
  <c r="I191" i="7"/>
  <c r="Y187" i="7"/>
  <c r="AG187" i="7" s="1"/>
  <c r="Q190" i="7"/>
  <c r="O190" i="7"/>
  <c r="M190" i="7"/>
  <c r="W187" i="7"/>
  <c r="U187" i="7"/>
  <c r="AB187" i="7" s="1"/>
  <c r="S187" i="7"/>
  <c r="AA187" i="7" s="1"/>
  <c r="K190" i="7"/>
  <c r="I190" i="7"/>
  <c r="Y185" i="7"/>
  <c r="AG185" i="7" s="1"/>
  <c r="Q186" i="7"/>
  <c r="O186" i="7"/>
  <c r="M186" i="7"/>
  <c r="W185" i="7"/>
  <c r="AC185" i="7" s="1"/>
  <c r="U185" i="7"/>
  <c r="AB185" i="7" s="1"/>
  <c r="S185" i="7"/>
  <c r="AA185" i="7" s="1"/>
  <c r="K186" i="7"/>
  <c r="I186" i="7"/>
  <c r="Y189" i="7"/>
  <c r="AG189" i="7" s="1"/>
  <c r="Q185" i="7"/>
  <c r="O185" i="7"/>
  <c r="M185" i="7"/>
  <c r="W189" i="7"/>
  <c r="U189" i="7"/>
  <c r="AB189" i="7" s="1"/>
  <c r="S190" i="7"/>
  <c r="K185" i="7"/>
  <c r="I185" i="7"/>
  <c r="Y184" i="7"/>
  <c r="AG184" i="7" s="1"/>
  <c r="Q184" i="7"/>
  <c r="AF184" i="7" s="1"/>
  <c r="O184" i="7"/>
  <c r="AE184" i="7" s="1"/>
  <c r="M184" i="7"/>
  <c r="AD184" i="7" s="1"/>
  <c r="W184" i="7"/>
  <c r="AC184" i="7" s="1"/>
  <c r="U184" i="7"/>
  <c r="AB184" i="7" s="1"/>
  <c r="S184" i="7"/>
  <c r="AA184" i="7" s="1"/>
  <c r="K184" i="7"/>
  <c r="Z184" i="7" s="1"/>
  <c r="I184" i="7"/>
  <c r="Y183" i="7"/>
  <c r="AG183" i="7" s="1"/>
  <c r="Q183" i="7"/>
  <c r="AF183" i="7" s="1"/>
  <c r="O183" i="7"/>
  <c r="AE183" i="7" s="1"/>
  <c r="M183" i="7"/>
  <c r="AD183" i="7" s="1"/>
  <c r="W183" i="7"/>
  <c r="AC183" i="7" s="1"/>
  <c r="U183" i="7"/>
  <c r="AB183" i="7" s="1"/>
  <c r="S183" i="7"/>
  <c r="AA183" i="7" s="1"/>
  <c r="K183" i="7"/>
  <c r="Z183" i="7" s="1"/>
  <c r="I183" i="7"/>
  <c r="Y186" i="7"/>
  <c r="AG186" i="7" s="1"/>
  <c r="Q189" i="7"/>
  <c r="O189" i="7"/>
  <c r="M189" i="7"/>
  <c r="W186" i="7"/>
  <c r="AC186" i="7" s="1"/>
  <c r="U186" i="7"/>
  <c r="AB186" i="7" s="1"/>
  <c r="S186" i="7"/>
  <c r="AA186" i="7" s="1"/>
  <c r="K189" i="7"/>
  <c r="I189" i="7"/>
  <c r="Y182" i="7"/>
  <c r="AG182" i="7" s="1"/>
  <c r="Q182" i="7"/>
  <c r="AF182" i="7" s="1"/>
  <c r="O182" i="7"/>
  <c r="AE182" i="7" s="1"/>
  <c r="M182" i="7"/>
  <c r="AD182" i="7" s="1"/>
  <c r="W182" i="7"/>
  <c r="AC182" i="7" s="1"/>
  <c r="U182" i="7"/>
  <c r="AB182" i="7" s="1"/>
  <c r="S182" i="7"/>
  <c r="AA182" i="7" s="1"/>
  <c r="K182" i="7"/>
  <c r="Z182" i="7" s="1"/>
  <c r="I182" i="7"/>
  <c r="Y173" i="7"/>
  <c r="AG173" i="7" s="1"/>
  <c r="Q173" i="7"/>
  <c r="AF173" i="7" s="1"/>
  <c r="O173" i="7"/>
  <c r="AE173" i="7" s="1"/>
  <c r="M173" i="7"/>
  <c r="AD173" i="7" s="1"/>
  <c r="W173" i="7"/>
  <c r="AC173" i="7" s="1"/>
  <c r="U173" i="7"/>
  <c r="AB173" i="7" s="1"/>
  <c r="S173" i="7"/>
  <c r="AA173" i="7" s="1"/>
  <c r="K173" i="7"/>
  <c r="Z173" i="7" s="1"/>
  <c r="I173" i="7"/>
  <c r="Y168" i="7"/>
  <c r="AG168" i="7" s="1"/>
  <c r="Q168" i="7"/>
  <c r="AF168" i="7" s="1"/>
  <c r="O168" i="7"/>
  <c r="AE168" i="7" s="1"/>
  <c r="M168" i="7"/>
  <c r="AD168" i="7" s="1"/>
  <c r="W168" i="7"/>
  <c r="AC168" i="7" s="1"/>
  <c r="U168" i="7"/>
  <c r="S168" i="7"/>
  <c r="AA168" i="7" s="1"/>
  <c r="K168" i="7"/>
  <c r="Z168" i="7" s="1"/>
  <c r="I168" i="7"/>
  <c r="Y170" i="7"/>
  <c r="AG170" i="7" s="1"/>
  <c r="Q170" i="7"/>
  <c r="AF170" i="7" s="1"/>
  <c r="O170" i="7"/>
  <c r="AE170" i="7" s="1"/>
  <c r="M170" i="7"/>
  <c r="W170" i="7"/>
  <c r="AC170" i="7" s="1"/>
  <c r="U170" i="7"/>
  <c r="AB170" i="7" s="1"/>
  <c r="S170" i="7"/>
  <c r="AA170" i="7" s="1"/>
  <c r="K170" i="7"/>
  <c r="Z170" i="7" s="1"/>
  <c r="I170" i="7"/>
  <c r="Y164" i="7"/>
  <c r="AG164" i="7" s="1"/>
  <c r="Q164" i="7"/>
  <c r="AF164" i="7" s="1"/>
  <c r="O164" i="7"/>
  <c r="AE164" i="7" s="1"/>
  <c r="M164" i="7"/>
  <c r="AD164" i="7" s="1"/>
  <c r="W164" i="7"/>
  <c r="AC164" i="7" s="1"/>
  <c r="U164" i="7"/>
  <c r="AB164" i="7" s="1"/>
  <c r="S164" i="7"/>
  <c r="AA164" i="7" s="1"/>
  <c r="K164" i="7"/>
  <c r="Z164" i="7" s="1"/>
  <c r="I164" i="7"/>
  <c r="Y161" i="7"/>
  <c r="AG161" i="7" s="1"/>
  <c r="Q161" i="7"/>
  <c r="AF161" i="7" s="1"/>
  <c r="O161" i="7"/>
  <c r="AE161" i="7" s="1"/>
  <c r="M161" i="7"/>
  <c r="AD161" i="7" s="1"/>
  <c r="W161" i="7"/>
  <c r="AC161" i="7" s="1"/>
  <c r="U161" i="7"/>
  <c r="S161" i="7"/>
  <c r="AA161" i="7" s="1"/>
  <c r="K161" i="7"/>
  <c r="Z161" i="7" s="1"/>
  <c r="I161" i="7"/>
  <c r="Y167" i="7"/>
  <c r="AG167" i="7" s="1"/>
  <c r="Q167" i="7"/>
  <c r="AF167" i="7" s="1"/>
  <c r="O167" i="7"/>
  <c r="AE167" i="7" s="1"/>
  <c r="M167" i="7"/>
  <c r="AD167" i="7" s="1"/>
  <c r="W167" i="7"/>
  <c r="AC167" i="7" s="1"/>
  <c r="U167" i="7"/>
  <c r="AB167" i="7" s="1"/>
  <c r="S167" i="7"/>
  <c r="AA167" i="7" s="1"/>
  <c r="K167" i="7"/>
  <c r="Z167" i="7" s="1"/>
  <c r="I167" i="7"/>
  <c r="Y172" i="7"/>
  <c r="AG172" i="7" s="1"/>
  <c r="Q172" i="7"/>
  <c r="AF172" i="7" s="1"/>
  <c r="O172" i="7"/>
  <c r="AE172" i="7" s="1"/>
  <c r="M172" i="7"/>
  <c r="AD172" i="7" s="1"/>
  <c r="W172" i="7"/>
  <c r="AC172" i="7" s="1"/>
  <c r="U172" i="7"/>
  <c r="S172" i="7"/>
  <c r="AA172" i="7" s="1"/>
  <c r="K172" i="7"/>
  <c r="Z172" i="7" s="1"/>
  <c r="I172" i="7"/>
  <c r="Y171" i="7"/>
  <c r="AG171" i="7" s="1"/>
  <c r="Q171" i="7"/>
  <c r="AF171" i="7" s="1"/>
  <c r="O171" i="7"/>
  <c r="AE171" i="7" s="1"/>
  <c r="M171" i="7"/>
  <c r="AD171" i="7" s="1"/>
  <c r="W171" i="7"/>
  <c r="AC171" i="7" s="1"/>
  <c r="U171" i="7"/>
  <c r="AB171" i="7" s="1"/>
  <c r="S171" i="7"/>
  <c r="AA171" i="7" s="1"/>
  <c r="K171" i="7"/>
  <c r="Z171" i="7" s="1"/>
  <c r="I171" i="7"/>
  <c r="Y169" i="7"/>
  <c r="AG169" i="7" s="1"/>
  <c r="Q169" i="7"/>
  <c r="AF169" i="7" s="1"/>
  <c r="O169" i="7"/>
  <c r="AE169" i="7" s="1"/>
  <c r="M169" i="7"/>
  <c r="AD169" i="7" s="1"/>
  <c r="W169" i="7"/>
  <c r="AC169" i="7" s="1"/>
  <c r="U169" i="7"/>
  <c r="S169" i="7"/>
  <c r="AA169" i="7" s="1"/>
  <c r="K169" i="7"/>
  <c r="Z169" i="7" s="1"/>
  <c r="I169" i="7"/>
  <c r="Y165" i="7"/>
  <c r="AG165" i="7" s="1"/>
  <c r="Q165" i="7"/>
  <c r="AF165" i="7" s="1"/>
  <c r="O165" i="7"/>
  <c r="AE165" i="7" s="1"/>
  <c r="M165" i="7"/>
  <c r="AD165" i="7" s="1"/>
  <c r="W165" i="7"/>
  <c r="AC165" i="7" s="1"/>
  <c r="U165" i="7"/>
  <c r="S165" i="7"/>
  <c r="AA165" i="7" s="1"/>
  <c r="K165" i="7"/>
  <c r="Z165" i="7" s="1"/>
  <c r="I165" i="7"/>
  <c r="Y162" i="7"/>
  <c r="AG162" i="7" s="1"/>
  <c r="Q162" i="7"/>
  <c r="AF162" i="7" s="1"/>
  <c r="O162" i="7"/>
  <c r="AE162" i="7" s="1"/>
  <c r="M162" i="7"/>
  <c r="AD162" i="7" s="1"/>
  <c r="W162" i="7"/>
  <c r="AC162" i="7" s="1"/>
  <c r="U162" i="7"/>
  <c r="AB162" i="7" s="1"/>
  <c r="S162" i="7"/>
  <c r="AA162" i="7" s="1"/>
  <c r="K162" i="7"/>
  <c r="Z162" i="7" s="1"/>
  <c r="I162" i="7"/>
  <c r="Y163" i="7"/>
  <c r="AG163" i="7" s="1"/>
  <c r="Q163" i="7"/>
  <c r="AF163" i="7" s="1"/>
  <c r="O163" i="7"/>
  <c r="AE163" i="7" s="1"/>
  <c r="M163" i="7"/>
  <c r="AD163" i="7" s="1"/>
  <c r="W163" i="7"/>
  <c r="AC163" i="7" s="1"/>
  <c r="U163" i="7"/>
  <c r="AB163" i="7" s="1"/>
  <c r="S163" i="7"/>
  <c r="AA163" i="7" s="1"/>
  <c r="K163" i="7"/>
  <c r="Z163" i="7" s="1"/>
  <c r="I163" i="7"/>
  <c r="Y166" i="7"/>
  <c r="AG166" i="7" s="1"/>
  <c r="Q166" i="7"/>
  <c r="AF166" i="7" s="1"/>
  <c r="O166" i="7"/>
  <c r="AE166" i="7" s="1"/>
  <c r="M166" i="7"/>
  <c r="AD166" i="7" s="1"/>
  <c r="W166" i="7"/>
  <c r="AC166" i="7" s="1"/>
  <c r="U166" i="7"/>
  <c r="AB166" i="7" s="1"/>
  <c r="S166" i="7"/>
  <c r="AA166" i="7" s="1"/>
  <c r="K166" i="7"/>
  <c r="Z166" i="7" s="1"/>
  <c r="I166" i="7"/>
  <c r="Y159" i="7"/>
  <c r="AG159" i="7" s="1"/>
  <c r="Q159" i="7"/>
  <c r="AF159" i="7" s="1"/>
  <c r="O159" i="7"/>
  <c r="AE159" i="7" s="1"/>
  <c r="M159" i="7"/>
  <c r="AD159" i="7" s="1"/>
  <c r="W159" i="7"/>
  <c r="AC159" i="7" s="1"/>
  <c r="U159" i="7"/>
  <c r="AB159" i="7" s="1"/>
  <c r="S159" i="7"/>
  <c r="AA159" i="7" s="1"/>
  <c r="K159" i="7"/>
  <c r="Z159" i="7" s="1"/>
  <c r="I159" i="7"/>
  <c r="Y158" i="7"/>
  <c r="AG158" i="7" s="1"/>
  <c r="Q158" i="7"/>
  <c r="AF158" i="7" s="1"/>
  <c r="O158" i="7"/>
  <c r="AE158" i="7" s="1"/>
  <c r="M158" i="7"/>
  <c r="AD158" i="7" s="1"/>
  <c r="W158" i="7"/>
  <c r="AC158" i="7" s="1"/>
  <c r="U158" i="7"/>
  <c r="AB158" i="7" s="1"/>
  <c r="S158" i="7"/>
  <c r="AA158" i="7" s="1"/>
  <c r="K158" i="7"/>
  <c r="Z158" i="7" s="1"/>
  <c r="I158" i="7"/>
  <c r="Y157" i="7"/>
  <c r="AG157" i="7" s="1"/>
  <c r="Q157" i="7"/>
  <c r="AF157" i="7" s="1"/>
  <c r="O157" i="7"/>
  <c r="AE157" i="7" s="1"/>
  <c r="M157" i="7"/>
  <c r="AD157" i="7" s="1"/>
  <c r="W157" i="7"/>
  <c r="AC157" i="7" s="1"/>
  <c r="U157" i="7"/>
  <c r="AB157" i="7" s="1"/>
  <c r="S157" i="7"/>
  <c r="AA157" i="7" s="1"/>
  <c r="K157" i="7"/>
  <c r="Z157" i="7" s="1"/>
  <c r="I157" i="7"/>
  <c r="Y156" i="7"/>
  <c r="AG156" i="7" s="1"/>
  <c r="Q156" i="7"/>
  <c r="AF156" i="7" s="1"/>
  <c r="O156" i="7"/>
  <c r="AE156" i="7" s="1"/>
  <c r="M156" i="7"/>
  <c r="AD156" i="7" s="1"/>
  <c r="W156" i="7"/>
  <c r="AC156" i="7" s="1"/>
  <c r="U156" i="7"/>
  <c r="AB156" i="7" s="1"/>
  <c r="S156" i="7"/>
  <c r="AA156" i="7" s="1"/>
  <c r="K156" i="7"/>
  <c r="Z156" i="7" s="1"/>
  <c r="I156" i="7"/>
  <c r="Y155" i="7"/>
  <c r="AG155" i="7" s="1"/>
  <c r="Q155" i="7"/>
  <c r="AF155" i="7" s="1"/>
  <c r="O155" i="7"/>
  <c r="AE155" i="7" s="1"/>
  <c r="M155" i="7"/>
  <c r="AD155" i="7" s="1"/>
  <c r="W155" i="7"/>
  <c r="AC155" i="7" s="1"/>
  <c r="U155" i="7"/>
  <c r="AB155" i="7" s="1"/>
  <c r="S155" i="7"/>
  <c r="AA155" i="7" s="1"/>
  <c r="K155" i="7"/>
  <c r="Z155" i="7" s="1"/>
  <c r="I155" i="7"/>
  <c r="Y154" i="7"/>
  <c r="AG154" i="7" s="1"/>
  <c r="Q154" i="7"/>
  <c r="AF154" i="7" s="1"/>
  <c r="O154" i="7"/>
  <c r="AE154" i="7" s="1"/>
  <c r="M154" i="7"/>
  <c r="AD154" i="7" s="1"/>
  <c r="W154" i="7"/>
  <c r="U154" i="7"/>
  <c r="AB154" i="7" s="1"/>
  <c r="S154" i="7"/>
  <c r="AA154" i="7" s="1"/>
  <c r="K154" i="7"/>
  <c r="Z154" i="7" s="1"/>
  <c r="I154" i="7"/>
  <c r="Y153" i="7"/>
  <c r="AG153" i="7" s="1"/>
  <c r="Q153" i="7"/>
  <c r="AF153" i="7" s="1"/>
  <c r="O153" i="7"/>
  <c r="AE153" i="7" s="1"/>
  <c r="M153" i="7"/>
  <c r="AD153" i="7" s="1"/>
  <c r="W153" i="7"/>
  <c r="AC153" i="7" s="1"/>
  <c r="U153" i="7"/>
  <c r="S153" i="7"/>
  <c r="AA153" i="7" s="1"/>
  <c r="K153" i="7"/>
  <c r="Z153" i="7" s="1"/>
  <c r="I153" i="7"/>
  <c r="Y152" i="7"/>
  <c r="AG152" i="7" s="1"/>
  <c r="Q152" i="7"/>
  <c r="AF152" i="7" s="1"/>
  <c r="O152" i="7"/>
  <c r="AE152" i="7" s="1"/>
  <c r="M152" i="7"/>
  <c r="AD152" i="7" s="1"/>
  <c r="W152" i="7"/>
  <c r="AC152" i="7" s="1"/>
  <c r="U152" i="7"/>
  <c r="AB152" i="7" s="1"/>
  <c r="S152" i="7"/>
  <c r="AA152" i="7" s="1"/>
  <c r="K152" i="7"/>
  <c r="Z152" i="7" s="1"/>
  <c r="I152" i="7"/>
  <c r="Y151" i="7"/>
  <c r="AG151" i="7" s="1"/>
  <c r="Q151" i="7"/>
  <c r="AF151" i="7" s="1"/>
  <c r="O151" i="7"/>
  <c r="AE151" i="7" s="1"/>
  <c r="M151" i="7"/>
  <c r="AD151" i="7" s="1"/>
  <c r="W151" i="7"/>
  <c r="AC151" i="7" s="1"/>
  <c r="U151" i="7"/>
  <c r="AB151" i="7" s="1"/>
  <c r="S151" i="7"/>
  <c r="AA151" i="7" s="1"/>
  <c r="K151" i="7"/>
  <c r="Z151" i="7" s="1"/>
  <c r="I151" i="7"/>
  <c r="Y150" i="7"/>
  <c r="AG150" i="7" s="1"/>
  <c r="Q150" i="7"/>
  <c r="AF150" i="7" s="1"/>
  <c r="O150" i="7"/>
  <c r="AE150" i="7" s="1"/>
  <c r="M150" i="7"/>
  <c r="AD150" i="7" s="1"/>
  <c r="W150" i="7"/>
  <c r="U150" i="7"/>
  <c r="AB150" i="7" s="1"/>
  <c r="S150" i="7"/>
  <c r="AA150" i="7" s="1"/>
  <c r="K150" i="7"/>
  <c r="Z150" i="7" s="1"/>
  <c r="I150" i="7"/>
  <c r="Y146" i="7"/>
  <c r="AG146" i="7" s="1"/>
  <c r="Q146" i="7"/>
  <c r="AF146" i="7" s="1"/>
  <c r="O146" i="7"/>
  <c r="M146" i="7"/>
  <c r="AD146" i="7" s="1"/>
  <c r="W146" i="7"/>
  <c r="AC146" i="7" s="1"/>
  <c r="U146" i="7"/>
  <c r="AB146" i="7" s="1"/>
  <c r="S146" i="7"/>
  <c r="AA146" i="7" s="1"/>
  <c r="K146" i="7"/>
  <c r="Z146" i="7" s="1"/>
  <c r="I146" i="7"/>
  <c r="Y145" i="7"/>
  <c r="AG145" i="7" s="1"/>
  <c r="Q145" i="7"/>
  <c r="AF145" i="7" s="1"/>
  <c r="O145" i="7"/>
  <c r="AE145" i="7" s="1"/>
  <c r="M145" i="7"/>
  <c r="AD145" i="7" s="1"/>
  <c r="W145" i="7"/>
  <c r="AC145" i="7" s="1"/>
  <c r="U145" i="7"/>
  <c r="AB145" i="7" s="1"/>
  <c r="S145" i="7"/>
  <c r="AA145" i="7" s="1"/>
  <c r="K145" i="7"/>
  <c r="Z145" i="7" s="1"/>
  <c r="I145" i="7"/>
  <c r="Y141" i="7"/>
  <c r="AG141" i="7" s="1"/>
  <c r="Q141" i="7"/>
  <c r="AF141" i="7" s="1"/>
  <c r="O141" i="7"/>
  <c r="AE141" i="7" s="1"/>
  <c r="M141" i="7"/>
  <c r="AD141" i="7" s="1"/>
  <c r="W141" i="7"/>
  <c r="AC141" i="7" s="1"/>
  <c r="U141" i="7"/>
  <c r="AB141" i="7" s="1"/>
  <c r="S141" i="7"/>
  <c r="AA141" i="7" s="1"/>
  <c r="K141" i="7"/>
  <c r="Z141" i="7" s="1"/>
  <c r="I141" i="7"/>
  <c r="Y149" i="7"/>
  <c r="AG149" i="7" s="1"/>
  <c r="Q149" i="7"/>
  <c r="AF149" i="7" s="1"/>
  <c r="O149" i="7"/>
  <c r="AE149" i="7" s="1"/>
  <c r="M149" i="7"/>
  <c r="AD149" i="7" s="1"/>
  <c r="W149" i="7"/>
  <c r="U149" i="7"/>
  <c r="AB149" i="7" s="1"/>
  <c r="S149" i="7"/>
  <c r="AA149" i="7" s="1"/>
  <c r="K149" i="7"/>
  <c r="Z149" i="7" s="1"/>
  <c r="I149" i="7"/>
  <c r="Y144" i="7"/>
  <c r="Q144" i="7"/>
  <c r="AF144" i="7" s="1"/>
  <c r="O144" i="7"/>
  <c r="AE144" i="7" s="1"/>
  <c r="M144" i="7"/>
  <c r="AD144" i="7" s="1"/>
  <c r="W144" i="7"/>
  <c r="AC144" i="7" s="1"/>
  <c r="U144" i="7"/>
  <c r="AB144" i="7" s="1"/>
  <c r="S144" i="7"/>
  <c r="AA144" i="7" s="1"/>
  <c r="K144" i="7"/>
  <c r="Z144" i="7" s="1"/>
  <c r="I144" i="7"/>
  <c r="Y148" i="7"/>
  <c r="AG148" i="7" s="1"/>
  <c r="Q148" i="7"/>
  <c r="AF148" i="7" s="1"/>
  <c r="O148" i="7"/>
  <c r="AE148" i="7" s="1"/>
  <c r="M148" i="7"/>
  <c r="AD148" i="7" s="1"/>
  <c r="W148" i="7"/>
  <c r="U148" i="7"/>
  <c r="AB148" i="7" s="1"/>
  <c r="S148" i="7"/>
  <c r="AA148" i="7" s="1"/>
  <c r="K148" i="7"/>
  <c r="Z148" i="7" s="1"/>
  <c r="I148" i="7"/>
  <c r="Y143" i="7"/>
  <c r="AG143" i="7" s="1"/>
  <c r="Q143" i="7"/>
  <c r="AF143" i="7" s="1"/>
  <c r="O143" i="7"/>
  <c r="AE143" i="7" s="1"/>
  <c r="M143" i="7"/>
  <c r="W143" i="7"/>
  <c r="AC143" i="7" s="1"/>
  <c r="U143" i="7"/>
  <c r="AB143" i="7" s="1"/>
  <c r="S143" i="7"/>
  <c r="AA143" i="7" s="1"/>
  <c r="K143" i="7"/>
  <c r="Z143" i="7" s="1"/>
  <c r="I143" i="7"/>
  <c r="Y147" i="7"/>
  <c r="AG147" i="7" s="1"/>
  <c r="Q147" i="7"/>
  <c r="AF147" i="7" s="1"/>
  <c r="O147" i="7"/>
  <c r="AE147" i="7" s="1"/>
  <c r="M147" i="7"/>
  <c r="W147" i="7"/>
  <c r="AC147" i="7" s="1"/>
  <c r="U147" i="7"/>
  <c r="AB147" i="7" s="1"/>
  <c r="S147" i="7"/>
  <c r="AA147" i="7" s="1"/>
  <c r="K147" i="7"/>
  <c r="Z147" i="7" s="1"/>
  <c r="I147" i="7"/>
  <c r="Y139" i="7"/>
  <c r="AG139" i="7" s="1"/>
  <c r="Q139" i="7"/>
  <c r="AF139" i="7" s="1"/>
  <c r="O139" i="7"/>
  <c r="AE139" i="7" s="1"/>
  <c r="M139" i="7"/>
  <c r="W139" i="7"/>
  <c r="AC139" i="7" s="1"/>
  <c r="U139" i="7"/>
  <c r="AB139" i="7" s="1"/>
  <c r="S139" i="7"/>
  <c r="AA139" i="7" s="1"/>
  <c r="K139" i="7"/>
  <c r="Z139" i="7" s="1"/>
  <c r="I139" i="7"/>
  <c r="Y142" i="7"/>
  <c r="Q142" i="7"/>
  <c r="AF142" i="7" s="1"/>
  <c r="O142" i="7"/>
  <c r="AE142" i="7" s="1"/>
  <c r="M142" i="7"/>
  <c r="AD142" i="7" s="1"/>
  <c r="W142" i="7"/>
  <c r="AC142" i="7" s="1"/>
  <c r="U142" i="7"/>
  <c r="AB142" i="7" s="1"/>
  <c r="S142" i="7"/>
  <c r="AA142" i="7" s="1"/>
  <c r="K142" i="7"/>
  <c r="Z142" i="7" s="1"/>
  <c r="I142" i="7"/>
  <c r="Y140" i="7"/>
  <c r="AG140" i="7" s="1"/>
  <c r="Q140" i="7"/>
  <c r="AF140" i="7" s="1"/>
  <c r="O140" i="7"/>
  <c r="AE140" i="7" s="1"/>
  <c r="M140" i="7"/>
  <c r="W140" i="7"/>
  <c r="AC140" i="7" s="1"/>
  <c r="U140" i="7"/>
  <c r="AB140" i="7" s="1"/>
  <c r="S140" i="7"/>
  <c r="AA140" i="7" s="1"/>
  <c r="K140" i="7"/>
  <c r="Z140" i="7" s="1"/>
  <c r="I140" i="7"/>
  <c r="Y134" i="7"/>
  <c r="AG134" i="7" s="1"/>
  <c r="Q134" i="7"/>
  <c r="AF134" i="7" s="1"/>
  <c r="O134" i="7"/>
  <c r="AE134" i="7" s="1"/>
  <c r="M134" i="7"/>
  <c r="W134" i="7"/>
  <c r="AC134" i="7" s="1"/>
  <c r="U134" i="7"/>
  <c r="AB134" i="7" s="1"/>
  <c r="S134" i="7"/>
  <c r="AA134" i="7" s="1"/>
  <c r="K134" i="7"/>
  <c r="Z134" i="7" s="1"/>
  <c r="I134" i="7"/>
  <c r="Y135" i="7"/>
  <c r="AG135" i="7" s="1"/>
  <c r="Q135" i="7"/>
  <c r="AF135" i="7" s="1"/>
  <c r="O135" i="7"/>
  <c r="AE135" i="7" s="1"/>
  <c r="M135" i="7"/>
  <c r="AD135" i="7" s="1"/>
  <c r="W135" i="7"/>
  <c r="AC135" i="7" s="1"/>
  <c r="U135" i="7"/>
  <c r="AB135" i="7" s="1"/>
  <c r="S135" i="7"/>
  <c r="AA135" i="7" s="1"/>
  <c r="K135" i="7"/>
  <c r="Z135" i="7" s="1"/>
  <c r="I135" i="7"/>
  <c r="Y136" i="7"/>
  <c r="AG136" i="7" s="1"/>
  <c r="Q136" i="7"/>
  <c r="AF136" i="7" s="1"/>
  <c r="O136" i="7"/>
  <c r="AE136" i="7" s="1"/>
  <c r="M136" i="7"/>
  <c r="AD136" i="7" s="1"/>
  <c r="W136" i="7"/>
  <c r="AC136" i="7" s="1"/>
  <c r="U136" i="7"/>
  <c r="AB136" i="7" s="1"/>
  <c r="S136" i="7"/>
  <c r="AA136" i="7" s="1"/>
  <c r="K136" i="7"/>
  <c r="Z136" i="7" s="1"/>
  <c r="I136" i="7"/>
  <c r="Y137" i="7"/>
  <c r="AG137" i="7" s="1"/>
  <c r="Q137" i="7"/>
  <c r="AF137" i="7" s="1"/>
  <c r="O137" i="7"/>
  <c r="AE137" i="7" s="1"/>
  <c r="M137" i="7"/>
  <c r="AD137" i="7" s="1"/>
  <c r="W137" i="7"/>
  <c r="U137" i="7"/>
  <c r="AB137" i="7" s="1"/>
  <c r="S137" i="7"/>
  <c r="AA137" i="7" s="1"/>
  <c r="K137" i="7"/>
  <c r="Z137" i="7" s="1"/>
  <c r="I137" i="7"/>
  <c r="Y138" i="7"/>
  <c r="AG138" i="7" s="1"/>
  <c r="Q138" i="7"/>
  <c r="AF138" i="7" s="1"/>
  <c r="O138" i="7"/>
  <c r="AE138" i="7" s="1"/>
  <c r="M138" i="7"/>
  <c r="AD138" i="7" s="1"/>
  <c r="W138" i="7"/>
  <c r="AC138" i="7" s="1"/>
  <c r="U138" i="7"/>
  <c r="AB138" i="7" s="1"/>
  <c r="S138" i="7"/>
  <c r="AA138" i="7" s="1"/>
  <c r="K138" i="7"/>
  <c r="Z138" i="7" s="1"/>
  <c r="I138" i="7"/>
  <c r="Y117" i="7"/>
  <c r="AG117" i="7" s="1"/>
  <c r="Q118" i="7"/>
  <c r="O118" i="7"/>
  <c r="M118" i="7"/>
  <c r="W117" i="7"/>
  <c r="U117" i="7"/>
  <c r="AB117" i="7" s="1"/>
  <c r="S118" i="7"/>
  <c r="K118" i="7"/>
  <c r="I118" i="7"/>
  <c r="Y114" i="7"/>
  <c r="AG114" i="7" s="1"/>
  <c r="Q114" i="7"/>
  <c r="AF114" i="7" s="1"/>
  <c r="O114" i="7"/>
  <c r="AE114" i="7" s="1"/>
  <c r="M114" i="7"/>
  <c r="AD114" i="7" s="1"/>
  <c r="W114" i="7"/>
  <c r="U114" i="7"/>
  <c r="AB114" i="7" s="1"/>
  <c r="S114" i="7"/>
  <c r="AA114" i="7" s="1"/>
  <c r="K114" i="7"/>
  <c r="Z114" i="7" s="1"/>
  <c r="I114" i="7"/>
  <c r="Y123" i="7"/>
  <c r="AG123" i="7" s="1"/>
  <c r="Q122" i="7"/>
  <c r="O122" i="7"/>
  <c r="M122" i="7"/>
  <c r="AD122" i="7" s="1"/>
  <c r="W123" i="7"/>
  <c r="AC123" i="7" s="1"/>
  <c r="U123" i="7"/>
  <c r="AB123" i="7" s="1"/>
  <c r="S122" i="7"/>
  <c r="K122" i="7"/>
  <c r="I122" i="7"/>
  <c r="Y85" i="7"/>
  <c r="AG85" i="7" s="1"/>
  <c r="Q85" i="7"/>
  <c r="AF85" i="7" s="1"/>
  <c r="O85" i="7"/>
  <c r="M83" i="7"/>
  <c r="W85" i="7"/>
  <c r="U85" i="7"/>
  <c r="AB85" i="7" s="1"/>
  <c r="S85" i="7"/>
  <c r="AA85" i="7" s="1"/>
  <c r="K83" i="7"/>
  <c r="I83" i="7"/>
  <c r="Y87" i="7"/>
  <c r="AG87" i="7" s="1"/>
  <c r="Q87" i="7"/>
  <c r="AF87" i="7" s="1"/>
  <c r="O87" i="7"/>
  <c r="M92" i="7"/>
  <c r="W87" i="7"/>
  <c r="AC87" i="7" s="1"/>
  <c r="U87" i="7"/>
  <c r="AB87" i="7" s="1"/>
  <c r="S87" i="7"/>
  <c r="AA87" i="7" s="1"/>
  <c r="K92" i="7"/>
  <c r="I92" i="7"/>
  <c r="Y88" i="7"/>
  <c r="AG88" i="7" s="1"/>
  <c r="Q88" i="7"/>
  <c r="AF88" i="7" s="1"/>
  <c r="O88" i="7"/>
  <c r="M94" i="7"/>
  <c r="W88" i="7"/>
  <c r="AC88" i="7" s="1"/>
  <c r="U88" i="7"/>
  <c r="AB88" i="7" s="1"/>
  <c r="S88" i="7"/>
  <c r="AA88" i="7" s="1"/>
  <c r="K94" i="7"/>
  <c r="I94" i="7"/>
  <c r="Y84" i="7"/>
  <c r="AG84" i="7" s="1"/>
  <c r="Q84" i="7"/>
  <c r="AF84" i="7" s="1"/>
  <c r="O84" i="7"/>
  <c r="M86" i="7"/>
  <c r="W84" i="7"/>
  <c r="AC84" i="7" s="1"/>
  <c r="U84" i="7"/>
  <c r="AB84" i="7" s="1"/>
  <c r="S84" i="7"/>
  <c r="AA84" i="7" s="1"/>
  <c r="K86" i="7"/>
  <c r="I86" i="7"/>
  <c r="Y48" i="7"/>
  <c r="AG48" i="7" s="1"/>
  <c r="Q48" i="7"/>
  <c r="AF48" i="7" s="1"/>
  <c r="O48" i="7"/>
  <c r="AE48" i="7" s="1"/>
  <c r="M48" i="7"/>
  <c r="AD48" i="7" s="1"/>
  <c r="W48" i="7"/>
  <c r="U48" i="7"/>
  <c r="AB48" i="7" s="1"/>
  <c r="S48" i="7"/>
  <c r="AA48" i="7" s="1"/>
  <c r="K48" i="7"/>
  <c r="Z48" i="7" s="1"/>
  <c r="I48" i="7"/>
  <c r="Y46" i="7"/>
  <c r="AG46" i="7" s="1"/>
  <c r="Q46" i="7"/>
  <c r="AF46" i="7" s="1"/>
  <c r="O46" i="7"/>
  <c r="AE46" i="7" s="1"/>
  <c r="M46" i="7"/>
  <c r="AD46" i="7" s="1"/>
  <c r="W46" i="7"/>
  <c r="AC46" i="7" s="1"/>
  <c r="U46" i="7"/>
  <c r="AB46" i="7" s="1"/>
  <c r="S46" i="7"/>
  <c r="AA46" i="7" s="1"/>
  <c r="K46" i="7"/>
  <c r="Z46" i="7" s="1"/>
  <c r="I46" i="7"/>
  <c r="Y47" i="7"/>
  <c r="AG47" i="7" s="1"/>
  <c r="Q47" i="7"/>
  <c r="AF47" i="7" s="1"/>
  <c r="O47" i="7"/>
  <c r="AE47" i="7" s="1"/>
  <c r="M47" i="7"/>
  <c r="AD47" i="7" s="1"/>
  <c r="W47" i="7"/>
  <c r="U47" i="7"/>
  <c r="AB47" i="7" s="1"/>
  <c r="S47" i="7"/>
  <c r="AA47" i="7" s="1"/>
  <c r="K47" i="7"/>
  <c r="Z47" i="7" s="1"/>
  <c r="I47" i="7"/>
  <c r="Y55" i="7"/>
  <c r="AG55" i="7" s="1"/>
  <c r="Q55" i="7"/>
  <c r="AF55" i="7" s="1"/>
  <c r="O55" i="7"/>
  <c r="AE55" i="7" s="1"/>
  <c r="M55" i="7"/>
  <c r="AD55" i="7" s="1"/>
  <c r="W55" i="7"/>
  <c r="AC55" i="7" s="1"/>
  <c r="U55" i="7"/>
  <c r="AB55" i="7" s="1"/>
  <c r="S55" i="7"/>
  <c r="AA55" i="7" s="1"/>
  <c r="K55" i="7"/>
  <c r="Z55" i="7" s="1"/>
  <c r="I55" i="7"/>
  <c r="Y49" i="7"/>
  <c r="AG49" i="7" s="1"/>
  <c r="Q49" i="7"/>
  <c r="AF49" i="7" s="1"/>
  <c r="O49" i="7"/>
  <c r="AE49" i="7" s="1"/>
  <c r="M49" i="7"/>
  <c r="AD49" i="7" s="1"/>
  <c r="W49" i="7"/>
  <c r="U49" i="7"/>
  <c r="AB49" i="7" s="1"/>
  <c r="S49" i="7"/>
  <c r="AA49" i="7" s="1"/>
  <c r="K49" i="7"/>
  <c r="Z49" i="7" s="1"/>
  <c r="I49" i="7"/>
  <c r="Y45" i="7"/>
  <c r="AG45" i="7" s="1"/>
  <c r="Q45" i="7"/>
  <c r="AF45" i="7" s="1"/>
  <c r="O45" i="7"/>
  <c r="AE45" i="7" s="1"/>
  <c r="M45" i="7"/>
  <c r="AD45" i="7" s="1"/>
  <c r="W45" i="7"/>
  <c r="AC45" i="7" s="1"/>
  <c r="U45" i="7"/>
  <c r="AB45" i="7" s="1"/>
  <c r="S45" i="7"/>
  <c r="AA45" i="7" s="1"/>
  <c r="K45" i="7"/>
  <c r="Z45" i="7" s="1"/>
  <c r="I45" i="7"/>
  <c r="Y43" i="7"/>
  <c r="AG43" i="7" s="1"/>
  <c r="Q43" i="7"/>
  <c r="AF43" i="7" s="1"/>
  <c r="O43" i="7"/>
  <c r="AE43" i="7" s="1"/>
  <c r="M43" i="7"/>
  <c r="AD43" i="7" s="1"/>
  <c r="W43" i="7"/>
  <c r="U43" i="7"/>
  <c r="AB43" i="7" s="1"/>
  <c r="S43" i="7"/>
  <c r="AA43" i="7" s="1"/>
  <c r="K43" i="7"/>
  <c r="Z43" i="7" s="1"/>
  <c r="I43" i="7"/>
  <c r="Y42" i="7"/>
  <c r="AG42" i="7" s="1"/>
  <c r="Q42" i="7"/>
  <c r="AF42" i="7" s="1"/>
  <c r="O42" i="7"/>
  <c r="AE42" i="7" s="1"/>
  <c r="M42" i="7"/>
  <c r="AD42" i="7" s="1"/>
  <c r="W42" i="7"/>
  <c r="AC42" i="7" s="1"/>
  <c r="U42" i="7"/>
  <c r="AB42" i="7" s="1"/>
  <c r="S42" i="7"/>
  <c r="AA42" i="7" s="1"/>
  <c r="K42" i="7"/>
  <c r="Z42" i="7" s="1"/>
  <c r="I42" i="7"/>
  <c r="Y41" i="7"/>
  <c r="AG41" i="7" s="1"/>
  <c r="Q41" i="7"/>
  <c r="AF41" i="7" s="1"/>
  <c r="O41" i="7"/>
  <c r="AE41" i="7" s="1"/>
  <c r="M41" i="7"/>
  <c r="AD41" i="7" s="1"/>
  <c r="W41" i="7"/>
  <c r="AC41" i="7" s="1"/>
  <c r="U41" i="7"/>
  <c r="AB41" i="7" s="1"/>
  <c r="S41" i="7"/>
  <c r="AA41" i="7" s="1"/>
  <c r="K41" i="7"/>
  <c r="Z41" i="7" s="1"/>
  <c r="I41" i="7"/>
  <c r="Y40" i="7"/>
  <c r="AG40" i="7" s="1"/>
  <c r="Q40" i="7"/>
  <c r="AF40" i="7" s="1"/>
  <c r="O40" i="7"/>
  <c r="AE40" i="7" s="1"/>
  <c r="M40" i="7"/>
  <c r="AD40" i="7" s="1"/>
  <c r="W40" i="7"/>
  <c r="U40" i="7"/>
  <c r="AB40" i="7" s="1"/>
  <c r="S40" i="7"/>
  <c r="AA40" i="7" s="1"/>
  <c r="K40" i="7"/>
  <c r="Z40" i="7" s="1"/>
  <c r="I40" i="7"/>
  <c r="Y39" i="7"/>
  <c r="AG39" i="7" s="1"/>
  <c r="Q39" i="7"/>
  <c r="AF39" i="7" s="1"/>
  <c r="O39" i="7"/>
  <c r="AE39" i="7" s="1"/>
  <c r="M39" i="7"/>
  <c r="AD39" i="7" s="1"/>
  <c r="W39" i="7"/>
  <c r="AC39" i="7" s="1"/>
  <c r="U39" i="7"/>
  <c r="AB39" i="7" s="1"/>
  <c r="S39" i="7"/>
  <c r="AA39" i="7" s="1"/>
  <c r="K39" i="7"/>
  <c r="Z39" i="7" s="1"/>
  <c r="I39" i="7"/>
  <c r="Y38" i="7"/>
  <c r="AG38" i="7" s="1"/>
  <c r="Q38" i="7"/>
  <c r="AF38" i="7" s="1"/>
  <c r="O38" i="7"/>
  <c r="AE38" i="7" s="1"/>
  <c r="M38" i="7"/>
  <c r="AD38" i="7" s="1"/>
  <c r="W38" i="7"/>
  <c r="AC38" i="7" s="1"/>
  <c r="U38" i="7"/>
  <c r="AB38" i="7" s="1"/>
  <c r="S38" i="7"/>
  <c r="AA38" i="7" s="1"/>
  <c r="K38" i="7"/>
  <c r="Z38" i="7" s="1"/>
  <c r="I38" i="7"/>
  <c r="Y37" i="7"/>
  <c r="AG37" i="7" s="1"/>
  <c r="Q37" i="7"/>
  <c r="AF37" i="7" s="1"/>
  <c r="O37" i="7"/>
  <c r="AE37" i="7" s="1"/>
  <c r="M37" i="7"/>
  <c r="AD37" i="7" s="1"/>
  <c r="W37" i="7"/>
  <c r="AC37" i="7" s="1"/>
  <c r="U37" i="7"/>
  <c r="AB37" i="7" s="1"/>
  <c r="S37" i="7"/>
  <c r="AA37" i="7" s="1"/>
  <c r="K37" i="7"/>
  <c r="Z37" i="7" s="1"/>
  <c r="I37" i="7"/>
  <c r="Y36" i="7"/>
  <c r="AG36" i="7" s="1"/>
  <c r="Q36" i="7"/>
  <c r="AF36" i="7" s="1"/>
  <c r="O36" i="7"/>
  <c r="AE36" i="7" s="1"/>
  <c r="M36" i="7"/>
  <c r="AD36" i="7" s="1"/>
  <c r="W36" i="7"/>
  <c r="AC36" i="7" s="1"/>
  <c r="U36" i="7"/>
  <c r="AB36" i="7" s="1"/>
  <c r="S36" i="7"/>
  <c r="AA36" i="7" s="1"/>
  <c r="K36" i="7"/>
  <c r="Z36" i="7" s="1"/>
  <c r="I36" i="7"/>
  <c r="Y32" i="7"/>
  <c r="AG32" i="7" s="1"/>
  <c r="Q32" i="7"/>
  <c r="AF32" i="7" s="1"/>
  <c r="O32" i="7"/>
  <c r="AE32" i="7" s="1"/>
  <c r="M32" i="7"/>
  <c r="W32" i="7"/>
  <c r="AC32" i="7" s="1"/>
  <c r="U32" i="7"/>
  <c r="AB32" i="7" s="1"/>
  <c r="S32" i="7"/>
  <c r="AA32" i="7" s="1"/>
  <c r="K32" i="7"/>
  <c r="Z32" i="7" s="1"/>
  <c r="I32" i="7"/>
  <c r="Y29" i="7"/>
  <c r="AG29" i="7" s="1"/>
  <c r="Q29" i="7"/>
  <c r="AF29" i="7" s="1"/>
  <c r="O29" i="7"/>
  <c r="AE29" i="7" s="1"/>
  <c r="M29" i="7"/>
  <c r="AD29" i="7" s="1"/>
  <c r="W29" i="7"/>
  <c r="AC29" i="7" s="1"/>
  <c r="U29" i="7"/>
  <c r="AB29" i="7" s="1"/>
  <c r="S29" i="7"/>
  <c r="AA29" i="7" s="1"/>
  <c r="K29" i="7"/>
  <c r="Z29" i="7" s="1"/>
  <c r="I29" i="7"/>
  <c r="Y33" i="7"/>
  <c r="AG33" i="7" s="1"/>
  <c r="Q33" i="7"/>
  <c r="AF33" i="7" s="1"/>
  <c r="O33" i="7"/>
  <c r="AE33" i="7" s="1"/>
  <c r="M33" i="7"/>
  <c r="W33" i="7"/>
  <c r="AC33" i="7" s="1"/>
  <c r="U33" i="7"/>
  <c r="AB33" i="7" s="1"/>
  <c r="S33" i="7"/>
  <c r="AA33" i="7" s="1"/>
  <c r="K33" i="7"/>
  <c r="Z33" i="7" s="1"/>
  <c r="I33" i="7"/>
  <c r="Y31" i="7"/>
  <c r="AG31" i="7" s="1"/>
  <c r="Q31" i="7"/>
  <c r="AF31" i="7" s="1"/>
  <c r="O31" i="7"/>
  <c r="AE31" i="7" s="1"/>
  <c r="M31" i="7"/>
  <c r="W31" i="7"/>
  <c r="AC31" i="7" s="1"/>
  <c r="U31" i="7"/>
  <c r="AB31" i="7" s="1"/>
  <c r="S31" i="7"/>
  <c r="AA31" i="7" s="1"/>
  <c r="K31" i="7"/>
  <c r="Z31" i="7" s="1"/>
  <c r="I31" i="7"/>
  <c r="Y26" i="7"/>
  <c r="AG26" i="7" s="1"/>
  <c r="Q26" i="7"/>
  <c r="AF26" i="7" s="1"/>
  <c r="O26" i="7"/>
  <c r="AE26" i="7" s="1"/>
  <c r="M26" i="7"/>
  <c r="W26" i="7"/>
  <c r="AC26" i="7" s="1"/>
  <c r="U26" i="7"/>
  <c r="AB26" i="7" s="1"/>
  <c r="S26" i="7"/>
  <c r="AA26" i="7" s="1"/>
  <c r="K26" i="7"/>
  <c r="Z26" i="7" s="1"/>
  <c r="I26" i="7"/>
  <c r="Y30" i="7"/>
  <c r="AG30" i="7" s="1"/>
  <c r="Q30" i="7"/>
  <c r="AF30" i="7" s="1"/>
  <c r="O30" i="7"/>
  <c r="AE30" i="7" s="1"/>
  <c r="M30" i="7"/>
  <c r="AD30" i="7" s="1"/>
  <c r="W30" i="7"/>
  <c r="AC30" i="7" s="1"/>
  <c r="U30" i="7"/>
  <c r="AB30" i="7" s="1"/>
  <c r="S30" i="7"/>
  <c r="AA30" i="7" s="1"/>
  <c r="K30" i="7"/>
  <c r="Z30" i="7" s="1"/>
  <c r="I30" i="7"/>
  <c r="Y25" i="7"/>
  <c r="AG25" i="7" s="1"/>
  <c r="Q25" i="7"/>
  <c r="AF25" i="7" s="1"/>
  <c r="O25" i="7"/>
  <c r="AE25" i="7" s="1"/>
  <c r="M25" i="7"/>
  <c r="W25" i="7"/>
  <c r="AC25" i="7" s="1"/>
  <c r="U25" i="7"/>
  <c r="AB25" i="7" s="1"/>
  <c r="S25" i="7"/>
  <c r="AA25" i="7" s="1"/>
  <c r="K25" i="7"/>
  <c r="Z25" i="7" s="1"/>
  <c r="I25" i="7"/>
  <c r="Y24" i="7"/>
  <c r="AG24" i="7" s="1"/>
  <c r="Q24" i="7"/>
  <c r="AF24" i="7" s="1"/>
  <c r="O24" i="7"/>
  <c r="AE24" i="7" s="1"/>
  <c r="M24" i="7"/>
  <c r="AD24" i="7" s="1"/>
  <c r="W24" i="7"/>
  <c r="AC24" i="7" s="1"/>
  <c r="U24" i="7"/>
  <c r="AB24" i="7" s="1"/>
  <c r="S24" i="7"/>
  <c r="AA24" i="7" s="1"/>
  <c r="K24" i="7"/>
  <c r="Z24" i="7" s="1"/>
  <c r="I24" i="7"/>
  <c r="Y34" i="7"/>
  <c r="AG34" i="7" s="1"/>
  <c r="Q34" i="7"/>
  <c r="AF34" i="7" s="1"/>
  <c r="O34" i="7"/>
  <c r="AE34" i="7" s="1"/>
  <c r="M34" i="7"/>
  <c r="W34" i="7"/>
  <c r="AC34" i="7" s="1"/>
  <c r="U34" i="7"/>
  <c r="AB34" i="7" s="1"/>
  <c r="S34" i="7"/>
  <c r="AA34" i="7" s="1"/>
  <c r="K34" i="7"/>
  <c r="Z34" i="7" s="1"/>
  <c r="I34" i="7"/>
  <c r="Y23" i="7"/>
  <c r="AG23" i="7" s="1"/>
  <c r="Q23" i="7"/>
  <c r="AF23" i="7" s="1"/>
  <c r="O23" i="7"/>
  <c r="AE23" i="7" s="1"/>
  <c r="M23" i="7"/>
  <c r="AD23" i="7" s="1"/>
  <c r="W23" i="7"/>
  <c r="AC23" i="7" s="1"/>
  <c r="U23" i="7"/>
  <c r="AB23" i="7" s="1"/>
  <c r="S23" i="7"/>
  <c r="AA23" i="7" s="1"/>
  <c r="K23" i="7"/>
  <c r="Z23" i="7" s="1"/>
  <c r="I23" i="7"/>
  <c r="Y35" i="7"/>
  <c r="AG35" i="7" s="1"/>
  <c r="Q35" i="7"/>
  <c r="AF35" i="7" s="1"/>
  <c r="O35" i="7"/>
  <c r="AE35" i="7" s="1"/>
  <c r="M35" i="7"/>
  <c r="W35" i="7"/>
  <c r="AC35" i="7" s="1"/>
  <c r="U35" i="7"/>
  <c r="AB35" i="7" s="1"/>
  <c r="S35" i="7"/>
  <c r="AA35" i="7" s="1"/>
  <c r="K35" i="7"/>
  <c r="Z35" i="7" s="1"/>
  <c r="I35" i="7"/>
  <c r="Y28" i="7"/>
  <c r="AG28" i="7" s="1"/>
  <c r="Q28" i="7"/>
  <c r="AF28" i="7" s="1"/>
  <c r="O28" i="7"/>
  <c r="AE28" i="7" s="1"/>
  <c r="M28" i="7"/>
  <c r="AD28" i="7" s="1"/>
  <c r="W28" i="7"/>
  <c r="AC28" i="7" s="1"/>
  <c r="U28" i="7"/>
  <c r="AB28" i="7" s="1"/>
  <c r="S28" i="7"/>
  <c r="AA28" i="7" s="1"/>
  <c r="K28" i="7"/>
  <c r="Z28" i="7" s="1"/>
  <c r="I28" i="7"/>
  <c r="Y27" i="7"/>
  <c r="AG27" i="7" s="1"/>
  <c r="Q27" i="7"/>
  <c r="AF27" i="7" s="1"/>
  <c r="O27" i="7"/>
  <c r="AE27" i="7" s="1"/>
  <c r="M27" i="7"/>
  <c r="W27" i="7"/>
  <c r="AC27" i="7" s="1"/>
  <c r="U27" i="7"/>
  <c r="AB27" i="7" s="1"/>
  <c r="S27" i="7"/>
  <c r="AA27" i="7" s="1"/>
  <c r="K27" i="7"/>
  <c r="Z27" i="7" s="1"/>
  <c r="I27" i="7"/>
  <c r="Y21" i="7"/>
  <c r="AG21" i="7" s="1"/>
  <c r="Q21" i="7"/>
  <c r="AF21" i="7" s="1"/>
  <c r="O21" i="7"/>
  <c r="AE21" i="7" s="1"/>
  <c r="M21" i="7"/>
  <c r="AD21" i="7" s="1"/>
  <c r="W21" i="7"/>
  <c r="AC21" i="7" s="1"/>
  <c r="U21" i="7"/>
  <c r="AB21" i="7" s="1"/>
  <c r="S21" i="7"/>
  <c r="AA21" i="7" s="1"/>
  <c r="K21" i="7"/>
  <c r="Z21" i="7" s="1"/>
  <c r="I21" i="7"/>
  <c r="Y20" i="7"/>
  <c r="AG20" i="7" s="1"/>
  <c r="Q20" i="7"/>
  <c r="AF20" i="7" s="1"/>
  <c r="O20" i="7"/>
  <c r="AE20" i="7" s="1"/>
  <c r="M20" i="7"/>
  <c r="W20" i="7"/>
  <c r="AC20" i="7" s="1"/>
  <c r="U20" i="7"/>
  <c r="AB20" i="7" s="1"/>
  <c r="S20" i="7"/>
  <c r="AA20" i="7" s="1"/>
  <c r="K20" i="7"/>
  <c r="Z20" i="7" s="1"/>
  <c r="I20" i="7"/>
  <c r="Y19" i="7"/>
  <c r="AG19" i="7" s="1"/>
  <c r="Q19" i="7"/>
  <c r="AF19" i="7" s="1"/>
  <c r="O19" i="7"/>
  <c r="AE19" i="7" s="1"/>
  <c r="M19" i="7"/>
  <c r="AD19" i="7" s="1"/>
  <c r="W19" i="7"/>
  <c r="AC19" i="7" s="1"/>
  <c r="U19" i="7"/>
  <c r="AB19" i="7" s="1"/>
  <c r="S19" i="7"/>
  <c r="AA19" i="7" s="1"/>
  <c r="K19" i="7"/>
  <c r="Z19" i="7" s="1"/>
  <c r="I19" i="7"/>
  <c r="Y18" i="7"/>
  <c r="AG18" i="7" s="1"/>
  <c r="Q18" i="7"/>
  <c r="AF18" i="7" s="1"/>
  <c r="O18" i="7"/>
  <c r="AE18" i="7" s="1"/>
  <c r="M18" i="7"/>
  <c r="W18" i="7"/>
  <c r="AC18" i="7" s="1"/>
  <c r="U18" i="7"/>
  <c r="AB18" i="7" s="1"/>
  <c r="S18" i="7"/>
  <c r="AA18" i="7" s="1"/>
  <c r="K18" i="7"/>
  <c r="Z18" i="7" s="1"/>
  <c r="I18" i="7"/>
  <c r="Y17" i="7"/>
  <c r="AG17" i="7" s="1"/>
  <c r="Q17" i="7"/>
  <c r="AF17" i="7" s="1"/>
  <c r="O17" i="7"/>
  <c r="AE17" i="7" s="1"/>
  <c r="M17" i="7"/>
  <c r="AD17" i="7" s="1"/>
  <c r="W17" i="7"/>
  <c r="AC17" i="7" s="1"/>
  <c r="U17" i="7"/>
  <c r="AB17" i="7" s="1"/>
  <c r="S17" i="7"/>
  <c r="AA17" i="7" s="1"/>
  <c r="K17" i="7"/>
  <c r="Z17" i="7" s="1"/>
  <c r="I17" i="7"/>
  <c r="Y16" i="7"/>
  <c r="AG16" i="7" s="1"/>
  <c r="Q16" i="7"/>
  <c r="AF16" i="7" s="1"/>
  <c r="O16" i="7"/>
  <c r="AE16" i="7" s="1"/>
  <c r="M16" i="7"/>
  <c r="W16" i="7"/>
  <c r="AC16" i="7" s="1"/>
  <c r="U16" i="7"/>
  <c r="AB16" i="7" s="1"/>
  <c r="S16" i="7"/>
  <c r="AA16" i="7" s="1"/>
  <c r="K16" i="7"/>
  <c r="Z16" i="7" s="1"/>
  <c r="I16" i="7"/>
  <c r="Y15" i="7"/>
  <c r="AG15" i="7" s="1"/>
  <c r="Q15" i="7"/>
  <c r="AF15" i="7" s="1"/>
  <c r="O15" i="7"/>
  <c r="AE15" i="7" s="1"/>
  <c r="M15" i="7"/>
  <c r="AD15" i="7" s="1"/>
  <c r="W15" i="7"/>
  <c r="AC15" i="7" s="1"/>
  <c r="U15" i="7"/>
  <c r="AB15" i="7" s="1"/>
  <c r="S15" i="7"/>
  <c r="AA15" i="7" s="1"/>
  <c r="K15" i="7"/>
  <c r="Z15" i="7" s="1"/>
  <c r="I15" i="7"/>
  <c r="Y13" i="7"/>
  <c r="AG13" i="7" s="1"/>
  <c r="Q13" i="7"/>
  <c r="AF13" i="7" s="1"/>
  <c r="O13" i="7"/>
  <c r="AE13" i="7" s="1"/>
  <c r="M13" i="7"/>
  <c r="W13" i="7"/>
  <c r="AC13" i="7" s="1"/>
  <c r="U13" i="7"/>
  <c r="AB13" i="7" s="1"/>
  <c r="S13" i="7"/>
  <c r="AA13" i="7" s="1"/>
  <c r="K13" i="7"/>
  <c r="Z13" i="7" s="1"/>
  <c r="I13" i="7"/>
  <c r="Y11" i="7"/>
  <c r="AG11" i="7" s="1"/>
  <c r="Q11" i="7"/>
  <c r="AF11" i="7" s="1"/>
  <c r="O11" i="7"/>
  <c r="AE11" i="7" s="1"/>
  <c r="M11" i="7"/>
  <c r="W11" i="7"/>
  <c r="AC11" i="7" s="1"/>
  <c r="U11" i="7"/>
  <c r="AB11" i="7" s="1"/>
  <c r="S11" i="7"/>
  <c r="AA11" i="7" s="1"/>
  <c r="K11" i="7"/>
  <c r="Z11" i="7" s="1"/>
  <c r="I11" i="7"/>
  <c r="Y8" i="7"/>
  <c r="AG8" i="7" s="1"/>
  <c r="Q8" i="7"/>
  <c r="AF8" i="7" s="1"/>
  <c r="O8" i="7"/>
  <c r="AE8" i="7" s="1"/>
  <c r="M8" i="7"/>
  <c r="AD8" i="7" s="1"/>
  <c r="W8" i="7"/>
  <c r="AC8" i="7" s="1"/>
  <c r="U8" i="7"/>
  <c r="AB8" i="7" s="1"/>
  <c r="S8" i="7"/>
  <c r="AA8" i="7" s="1"/>
  <c r="K8" i="7"/>
  <c r="Z8" i="7" s="1"/>
  <c r="I8" i="7"/>
  <c r="Y10" i="7"/>
  <c r="AG10" i="7" s="1"/>
  <c r="Q10" i="7"/>
  <c r="AF10" i="7" s="1"/>
  <c r="O10" i="7"/>
  <c r="AE10" i="7" s="1"/>
  <c r="M10" i="7"/>
  <c r="W10" i="7"/>
  <c r="AC10" i="7" s="1"/>
  <c r="U10" i="7"/>
  <c r="AB10" i="7" s="1"/>
  <c r="S10" i="7"/>
  <c r="AA10" i="7" s="1"/>
  <c r="K10" i="7"/>
  <c r="Z10" i="7" s="1"/>
  <c r="I10" i="7"/>
  <c r="Y7" i="7"/>
  <c r="AG7" i="7" s="1"/>
  <c r="Q7" i="7"/>
  <c r="AF7" i="7" s="1"/>
  <c r="O7" i="7"/>
  <c r="AE7" i="7" s="1"/>
  <c r="M7" i="7"/>
  <c r="W7" i="7"/>
  <c r="AC7" i="7" s="1"/>
  <c r="U7" i="7"/>
  <c r="AB7" i="7" s="1"/>
  <c r="S7" i="7"/>
  <c r="AA7" i="7" s="1"/>
  <c r="K7" i="7"/>
  <c r="Z7" i="7" s="1"/>
  <c r="I7" i="7"/>
  <c r="Y9" i="7"/>
  <c r="AG9" i="7" s="1"/>
  <c r="Q9" i="7"/>
  <c r="AF9" i="7" s="1"/>
  <c r="O9" i="7"/>
  <c r="AE9" i="7" s="1"/>
  <c r="M9" i="7"/>
  <c r="W9" i="7"/>
  <c r="AC9" i="7" s="1"/>
  <c r="U9" i="7"/>
  <c r="AB9" i="7" s="1"/>
  <c r="S9" i="7"/>
  <c r="AA9" i="7" s="1"/>
  <c r="K9" i="7"/>
  <c r="Z9" i="7" s="1"/>
  <c r="I9" i="7"/>
  <c r="Y14" i="7"/>
  <c r="AG14" i="7" s="1"/>
  <c r="Q14" i="7"/>
  <c r="AF14" i="7" s="1"/>
  <c r="O14" i="7"/>
  <c r="AE14" i="7" s="1"/>
  <c r="M14" i="7"/>
  <c r="AD14" i="7" s="1"/>
  <c r="W14" i="7"/>
  <c r="AC14" i="7" s="1"/>
  <c r="U14" i="7"/>
  <c r="AB14" i="7" s="1"/>
  <c r="S14" i="7"/>
  <c r="AA14" i="7" s="1"/>
  <c r="K14" i="7"/>
  <c r="Z14" i="7" s="1"/>
  <c r="I14" i="7"/>
  <c r="I11" i="2"/>
  <c r="I15" i="2"/>
  <c r="I12" i="2"/>
  <c r="I14" i="2"/>
  <c r="I16" i="2"/>
  <c r="I17" i="2"/>
  <c r="I18" i="2"/>
  <c r="I10" i="2"/>
  <c r="I13" i="2"/>
  <c r="I19" i="2"/>
  <c r="I20" i="2"/>
  <c r="I22" i="2"/>
  <c r="I25" i="2"/>
  <c r="I26" i="2"/>
  <c r="I23" i="2"/>
  <c r="I33" i="2"/>
  <c r="I34" i="2"/>
  <c r="I30" i="2"/>
  <c r="I29" i="2"/>
  <c r="I24" i="2"/>
  <c r="I35" i="2"/>
  <c r="I31" i="2"/>
  <c r="I32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1" i="2"/>
  <c r="I55" i="2"/>
  <c r="I53" i="2"/>
  <c r="I63" i="2"/>
  <c r="I52" i="2"/>
  <c r="I58" i="2"/>
  <c r="I54" i="2"/>
  <c r="I64" i="2"/>
  <c r="I62" i="2"/>
  <c r="I56" i="2"/>
  <c r="I59" i="2"/>
  <c r="I57" i="2"/>
  <c r="I60" i="2"/>
  <c r="I61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94" i="2"/>
  <c r="I87" i="2"/>
  <c r="I86" i="2"/>
  <c r="I90" i="2"/>
  <c r="I88" i="2"/>
  <c r="I99" i="2"/>
  <c r="I91" i="2"/>
  <c r="I92" i="2"/>
  <c r="I95" i="2"/>
  <c r="I93" i="2"/>
  <c r="I100" i="2"/>
  <c r="I101" i="2"/>
  <c r="I96" i="2"/>
  <c r="I97" i="2"/>
  <c r="I102" i="2"/>
  <c r="I89" i="2"/>
  <c r="I98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6" i="2"/>
  <c r="I124" i="2"/>
  <c r="I134" i="2"/>
  <c r="I128" i="2"/>
  <c r="I132" i="2"/>
  <c r="I125" i="2"/>
  <c r="I127" i="2"/>
  <c r="I130" i="2"/>
  <c r="I135" i="2"/>
  <c r="I136" i="2"/>
  <c r="I129" i="2"/>
  <c r="I137" i="2"/>
  <c r="I131" i="2"/>
  <c r="I133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63" i="2"/>
  <c r="I168" i="2"/>
  <c r="I155" i="2"/>
  <c r="I154" i="2"/>
  <c r="I158" i="2"/>
  <c r="I162" i="2"/>
  <c r="I156" i="2"/>
  <c r="I157" i="2"/>
  <c r="I169" i="2"/>
  <c r="I159" i="2"/>
  <c r="I160" i="2"/>
  <c r="I164" i="2"/>
  <c r="I165" i="2"/>
  <c r="I170" i="2"/>
  <c r="I161" i="2"/>
  <c r="I166" i="2"/>
  <c r="I167" i="2"/>
  <c r="I171" i="2"/>
  <c r="I172" i="2"/>
  <c r="I173" i="2"/>
  <c r="I174" i="2"/>
  <c r="I175" i="2"/>
  <c r="I176" i="2"/>
  <c r="I177" i="2"/>
  <c r="I178" i="2"/>
  <c r="I179" i="2"/>
  <c r="I195" i="2"/>
  <c r="I182" i="2"/>
  <c r="I184" i="2"/>
  <c r="I187" i="2"/>
  <c r="I186" i="2"/>
  <c r="I191" i="2"/>
  <c r="I192" i="2"/>
  <c r="I193" i="2"/>
  <c r="I181" i="2"/>
  <c r="I188" i="2"/>
  <c r="I183" i="2"/>
  <c r="I194" i="2"/>
  <c r="I196" i="2"/>
  <c r="I198" i="2"/>
  <c r="I199" i="2"/>
  <c r="I206" i="2"/>
  <c r="I208" i="2"/>
  <c r="I202" i="2"/>
  <c r="I209" i="2"/>
  <c r="I201" i="2"/>
  <c r="I207" i="2"/>
  <c r="I211" i="2"/>
  <c r="I216" i="2"/>
  <c r="I212" i="2"/>
  <c r="I217" i="2"/>
  <c r="I214" i="2"/>
  <c r="I227" i="2"/>
  <c r="I233" i="2"/>
  <c r="I231" i="2"/>
  <c r="I239" i="2"/>
  <c r="I230" i="2"/>
  <c r="I240" i="2"/>
  <c r="I229" i="2"/>
  <c r="I232" i="2"/>
  <c r="I237" i="2"/>
  <c r="I234" i="2"/>
  <c r="I238" i="2"/>
  <c r="I241" i="2"/>
  <c r="I242" i="2"/>
  <c r="I244" i="2"/>
  <c r="I245" i="2"/>
  <c r="I251" i="2"/>
  <c r="I247" i="2"/>
  <c r="I250" i="2"/>
  <c r="I249" i="2"/>
  <c r="I246" i="2"/>
  <c r="I248" i="2"/>
  <c r="I252" i="2"/>
  <c r="I253" i="2"/>
  <c r="I254" i="2"/>
  <c r="I255" i="2"/>
  <c r="I256" i="2"/>
  <c r="I257" i="2"/>
  <c r="I258" i="2"/>
  <c r="I259" i="2"/>
  <c r="AB9" i="2"/>
  <c r="AB12" i="2"/>
  <c r="AB17" i="2"/>
  <c r="AB13" i="2"/>
  <c r="AB19" i="2"/>
  <c r="AB20" i="2"/>
  <c r="AB26" i="2"/>
  <c r="AB24" i="2"/>
  <c r="AB22" i="2"/>
  <c r="AB23" i="2"/>
  <c r="AB31" i="2"/>
  <c r="AB32" i="2"/>
  <c r="AB29" i="2"/>
  <c r="AB27" i="2"/>
  <c r="AB25" i="2"/>
  <c r="AB30" i="2"/>
  <c r="AB28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162" i="2"/>
  <c r="AB233" i="2"/>
  <c r="AB231" i="2"/>
  <c r="AB237" i="2"/>
  <c r="AB229" i="2"/>
  <c r="AB238" i="2"/>
  <c r="AB230" i="2"/>
  <c r="AB232" i="2"/>
  <c r="AB236" i="2"/>
  <c r="AB239" i="2"/>
  <c r="AB240" i="2"/>
  <c r="AB241" i="2"/>
  <c r="AB242" i="2"/>
  <c r="AB244" i="2"/>
  <c r="AB245" i="2"/>
  <c r="AB249" i="2"/>
  <c r="AB246" i="2"/>
  <c r="AB247" i="2"/>
  <c r="AB7" i="2"/>
  <c r="I7" i="2"/>
  <c r="Z204" i="7" l="1"/>
  <c r="AF206" i="7"/>
  <c r="AD204" i="7"/>
  <c r="Z205" i="7"/>
  <c r="AA205" i="7"/>
  <c r="AA203" i="7"/>
  <c r="AE205" i="7"/>
  <c r="AA206" i="7"/>
  <c r="AA189" i="7"/>
  <c r="Z191" i="7"/>
  <c r="AA190" i="7"/>
  <c r="Z117" i="7"/>
  <c r="Z118" i="7"/>
  <c r="AA117" i="7"/>
  <c r="AA118" i="7"/>
  <c r="Z123" i="7"/>
  <c r="Z122" i="7"/>
  <c r="AD117" i="7"/>
  <c r="AD118" i="7"/>
  <c r="AA123" i="7"/>
  <c r="AA122" i="7"/>
  <c r="AE117" i="7"/>
  <c r="AE118" i="7"/>
  <c r="AF117" i="7"/>
  <c r="AF118" i="7"/>
  <c r="AE123" i="7"/>
  <c r="AE122" i="7"/>
  <c r="AF123" i="7"/>
  <c r="AF122" i="7"/>
  <c r="Z188" i="7"/>
  <c r="AE189" i="7"/>
  <c r="AF189" i="7"/>
  <c r="Z185" i="7"/>
  <c r="AE188" i="7"/>
  <c r="AF188" i="7"/>
  <c r="AE187" i="7"/>
  <c r="AD189" i="7"/>
  <c r="AE185" i="7"/>
  <c r="Z187" i="7"/>
  <c r="AD190" i="7"/>
  <c r="AE190" i="7"/>
  <c r="AF190" i="7"/>
  <c r="AE186" i="7"/>
  <c r="Z189" i="7"/>
  <c r="AD187" i="7"/>
  <c r="AF185" i="7"/>
  <c r="AD186" i="7"/>
  <c r="AF187" i="7"/>
  <c r="Z190" i="7"/>
  <c r="Z186" i="7"/>
  <c r="AF186" i="7"/>
  <c r="Z201" i="7"/>
  <c r="AD203" i="7"/>
  <c r="AD202" i="7"/>
  <c r="Z203" i="7"/>
  <c r="AD88" i="7"/>
  <c r="AD94" i="7"/>
  <c r="AE88" i="7"/>
  <c r="H88" i="7"/>
  <c r="Z87" i="7"/>
  <c r="Z92" i="7"/>
  <c r="Z84" i="7"/>
  <c r="Z86" i="7"/>
  <c r="AD87" i="7"/>
  <c r="AD92" i="7"/>
  <c r="AE87" i="7"/>
  <c r="H87" i="7"/>
  <c r="AD84" i="7"/>
  <c r="AD86" i="7"/>
  <c r="AE84" i="7"/>
  <c r="H84" i="7"/>
  <c r="Z85" i="7"/>
  <c r="Z83" i="7"/>
  <c r="Z88" i="7"/>
  <c r="Z94" i="7"/>
  <c r="AD85" i="7"/>
  <c r="AD83" i="7"/>
  <c r="AE85" i="7"/>
  <c r="H85" i="7"/>
  <c r="AB11" i="2"/>
  <c r="AB8" i="2"/>
  <c r="AB15" i="2"/>
  <c r="AG8" i="2"/>
  <c r="H8" i="2"/>
  <c r="G225" i="7"/>
  <c r="G182" i="7"/>
  <c r="H183" i="7"/>
  <c r="H186" i="7"/>
  <c r="H158" i="7"/>
  <c r="G158" i="7"/>
  <c r="H31" i="7"/>
  <c r="H226" i="7"/>
  <c r="H18" i="7"/>
  <c r="H10" i="7"/>
  <c r="H35" i="7"/>
  <c r="G29" i="7"/>
  <c r="H7" i="7"/>
  <c r="H20" i="7"/>
  <c r="H26" i="7"/>
  <c r="H92" i="7"/>
  <c r="H83" i="7"/>
  <c r="H11" i="7"/>
  <c r="H32" i="7"/>
  <c r="G36" i="7"/>
  <c r="G23" i="7"/>
  <c r="H16" i="7"/>
  <c r="H39" i="7"/>
  <c r="G46" i="7"/>
  <c r="H13" i="7"/>
  <c r="H27" i="7"/>
  <c r="H33" i="7"/>
  <c r="G38" i="7"/>
  <c r="H161" i="7"/>
  <c r="AB161" i="7"/>
  <c r="G161" i="7" s="1"/>
  <c r="H194" i="7"/>
  <c r="AD194" i="7"/>
  <c r="G194" i="7" s="1"/>
  <c r="H143" i="7"/>
  <c r="H153" i="7"/>
  <c r="H154" i="7"/>
  <c r="G157" i="7"/>
  <c r="H168" i="7"/>
  <c r="H86" i="7"/>
  <c r="H155" i="7"/>
  <c r="H167" i="7"/>
  <c r="H164" i="7"/>
  <c r="G209" i="7"/>
  <c r="H220" i="7"/>
  <c r="G213" i="7"/>
  <c r="H139" i="7"/>
  <c r="G196" i="7"/>
  <c r="G206" i="7"/>
  <c r="H206" i="7"/>
  <c r="H217" i="7"/>
  <c r="H185" i="7"/>
  <c r="H198" i="7"/>
  <c r="H221" i="7"/>
  <c r="H222" i="7"/>
  <c r="H156" i="7"/>
  <c r="G156" i="7"/>
  <c r="G159" i="7"/>
  <c r="G163" i="7"/>
  <c r="G184" i="7"/>
  <c r="G207" i="7"/>
  <c r="G211" i="7"/>
  <c r="H211" i="7"/>
  <c r="G217" i="7"/>
  <c r="H218" i="7"/>
  <c r="H94" i="7"/>
  <c r="G136" i="7"/>
  <c r="G145" i="7"/>
  <c r="H191" i="7"/>
  <c r="H192" i="7"/>
  <c r="H202" i="7"/>
  <c r="H145" i="7"/>
  <c r="AB153" i="7"/>
  <c r="G153" i="7" s="1"/>
  <c r="H166" i="7"/>
  <c r="H163" i="7"/>
  <c r="AB168" i="7"/>
  <c r="G168" i="7" s="1"/>
  <c r="H196" i="7"/>
  <c r="H223" i="7"/>
  <c r="H224" i="7"/>
  <c r="H171" i="7"/>
  <c r="H138" i="7"/>
  <c r="H118" i="7"/>
  <c r="H47" i="7"/>
  <c r="H46" i="7"/>
  <c r="H34" i="7"/>
  <c r="H25" i="7"/>
  <c r="H9" i="7"/>
  <c r="H135" i="7"/>
  <c r="G28" i="7"/>
  <c r="G19" i="7"/>
  <c r="G37" i="7"/>
  <c r="G8" i="7"/>
  <c r="G24" i="7"/>
  <c r="G15" i="7"/>
  <c r="G21" i="7"/>
  <c r="G39" i="7"/>
  <c r="G41" i="7"/>
  <c r="G14" i="7"/>
  <c r="G17" i="7"/>
  <c r="G30" i="7"/>
  <c r="H14" i="7"/>
  <c r="H8" i="7"/>
  <c r="H15" i="7"/>
  <c r="H17" i="7"/>
  <c r="H19" i="7"/>
  <c r="H21" i="7"/>
  <c r="H28" i="7"/>
  <c r="H23" i="7"/>
  <c r="H24" i="7"/>
  <c r="H30" i="7"/>
  <c r="H36" i="7"/>
  <c r="H38" i="7"/>
  <c r="G42" i="7"/>
  <c r="G55" i="7"/>
  <c r="H37" i="7"/>
  <c r="AD9" i="7"/>
  <c r="G9" i="7" s="1"/>
  <c r="AD7" i="7"/>
  <c r="G7" i="7" s="1"/>
  <c r="AD10" i="7"/>
  <c r="G10" i="7" s="1"/>
  <c r="AD11" i="7"/>
  <c r="G11" i="7" s="1"/>
  <c r="AD13" i="7"/>
  <c r="G13" i="7" s="1"/>
  <c r="AD16" i="7"/>
  <c r="G16" i="7" s="1"/>
  <c r="AD18" i="7"/>
  <c r="G18" i="7" s="1"/>
  <c r="AD20" i="7"/>
  <c r="G20" i="7" s="1"/>
  <c r="AD27" i="7"/>
  <c r="G27" i="7" s="1"/>
  <c r="AD35" i="7"/>
  <c r="G35" i="7" s="1"/>
  <c r="AD34" i="7"/>
  <c r="G34" i="7" s="1"/>
  <c r="AD25" i="7"/>
  <c r="G25" i="7" s="1"/>
  <c r="AD26" i="7"/>
  <c r="G26" i="7" s="1"/>
  <c r="AC43" i="7"/>
  <c r="G43" i="7" s="1"/>
  <c r="H43" i="7"/>
  <c r="AC40" i="7"/>
  <c r="G40" i="7" s="1"/>
  <c r="H40" i="7"/>
  <c r="H29" i="7"/>
  <c r="H45" i="7"/>
  <c r="H114" i="7"/>
  <c r="AC114" i="7"/>
  <c r="G114" i="7" s="1"/>
  <c r="AD31" i="7"/>
  <c r="G31" i="7" s="1"/>
  <c r="AD32" i="7"/>
  <c r="G32" i="7" s="1"/>
  <c r="H41" i="7"/>
  <c r="G45" i="7"/>
  <c r="AC48" i="7"/>
  <c r="G48" i="7" s="1"/>
  <c r="H48" i="7"/>
  <c r="AD33" i="7"/>
  <c r="G33" i="7" s="1"/>
  <c r="H42" i="7"/>
  <c r="AC49" i="7"/>
  <c r="G49" i="7" s="1"/>
  <c r="H49" i="7"/>
  <c r="H55" i="7"/>
  <c r="H148" i="7"/>
  <c r="AC148" i="7"/>
  <c r="G148" i="7" s="1"/>
  <c r="AC47" i="7"/>
  <c r="G47" i="7" s="1"/>
  <c r="AC85" i="7"/>
  <c r="H122" i="7"/>
  <c r="AD123" i="7"/>
  <c r="AC117" i="7"/>
  <c r="H142" i="7"/>
  <c r="AG142" i="7"/>
  <c r="G142" i="7" s="1"/>
  <c r="G138" i="7"/>
  <c r="H136" i="7"/>
  <c r="H149" i="7"/>
  <c r="AC149" i="7"/>
  <c r="G149" i="7" s="1"/>
  <c r="H137" i="7"/>
  <c r="AC137" i="7"/>
  <c r="G137" i="7" s="1"/>
  <c r="G135" i="7"/>
  <c r="H144" i="7"/>
  <c r="AG144" i="7"/>
  <c r="G144" i="7" s="1"/>
  <c r="H134" i="7"/>
  <c r="AD134" i="7"/>
  <c r="G134" i="7" s="1"/>
  <c r="H140" i="7"/>
  <c r="H147" i="7"/>
  <c r="H151" i="7"/>
  <c r="G166" i="7"/>
  <c r="AB169" i="7"/>
  <c r="G169" i="7" s="1"/>
  <c r="H169" i="7"/>
  <c r="H141" i="7"/>
  <c r="AE146" i="7"/>
  <c r="G146" i="7" s="1"/>
  <c r="H146" i="7"/>
  <c r="G162" i="7"/>
  <c r="G141" i="7"/>
  <c r="AC150" i="7"/>
  <c r="G150" i="7" s="1"/>
  <c r="H150" i="7"/>
  <c r="H157" i="7"/>
  <c r="H159" i="7"/>
  <c r="H162" i="7"/>
  <c r="G155" i="7"/>
  <c r="AB165" i="7"/>
  <c r="G165" i="7" s="1"/>
  <c r="H165" i="7"/>
  <c r="AB172" i="7"/>
  <c r="G172" i="7" s="1"/>
  <c r="H172" i="7"/>
  <c r="G151" i="7"/>
  <c r="H152" i="7"/>
  <c r="G152" i="7"/>
  <c r="H170" i="7"/>
  <c r="AD170" i="7"/>
  <c r="G170" i="7" s="1"/>
  <c r="AD140" i="7"/>
  <c r="G140" i="7" s="1"/>
  <c r="AD139" i="7"/>
  <c r="G139" i="7" s="1"/>
  <c r="AD147" i="7"/>
  <c r="G147" i="7" s="1"/>
  <c r="AD143" i="7"/>
  <c r="G143" i="7" s="1"/>
  <c r="G171" i="7"/>
  <c r="G167" i="7"/>
  <c r="G183" i="7"/>
  <c r="AC154" i="7"/>
  <c r="G154" i="7" s="1"/>
  <c r="G164" i="7"/>
  <c r="G173" i="7"/>
  <c r="G198" i="7"/>
  <c r="H189" i="7"/>
  <c r="AC189" i="7"/>
  <c r="G219" i="7"/>
  <c r="AD185" i="7"/>
  <c r="AD188" i="7"/>
  <c r="AD192" i="7"/>
  <c r="G192" i="7" s="1"/>
  <c r="H182" i="7"/>
  <c r="H195" i="7"/>
  <c r="Z195" i="7"/>
  <c r="G195" i="7" s="1"/>
  <c r="H197" i="7"/>
  <c r="Z197" i="7"/>
  <c r="G197" i="7" s="1"/>
  <c r="G200" i="7"/>
  <c r="H201" i="7"/>
  <c r="Z202" i="7"/>
  <c r="H213" i="7"/>
  <c r="G216" i="7"/>
  <c r="H173" i="7"/>
  <c r="H209" i="7"/>
  <c r="H184" i="7"/>
  <c r="H190" i="7"/>
  <c r="H187" i="7"/>
  <c r="H188" i="7"/>
  <c r="H193" i="7"/>
  <c r="H207" i="7"/>
  <c r="H215" i="7"/>
  <c r="H216" i="7"/>
  <c r="AE215" i="7"/>
  <c r="G215" i="7" s="1"/>
  <c r="AD221" i="7"/>
  <c r="G221" i="7" s="1"/>
  <c r="AD223" i="7"/>
  <c r="G223" i="7" s="1"/>
  <c r="AC187" i="7"/>
  <c r="AC190" i="7"/>
  <c r="AC191" i="7"/>
  <c r="AC193" i="7"/>
  <c r="G193" i="7" s="1"/>
  <c r="H204" i="7"/>
  <c r="AD201" i="7"/>
  <c r="H200" i="7"/>
  <c r="H214" i="7"/>
  <c r="AC214" i="7"/>
  <c r="G214" i="7" s="1"/>
  <c r="H205" i="7"/>
  <c r="AC204" i="7"/>
  <c r="H203" i="7"/>
  <c r="AC206" i="7"/>
  <c r="H208" i="7"/>
  <c r="AC208" i="7"/>
  <c r="G208" i="7" s="1"/>
  <c r="H210" i="7"/>
  <c r="AC210" i="7"/>
  <c r="G210" i="7" s="1"/>
  <c r="H212" i="7"/>
  <c r="AC212" i="7"/>
  <c r="G212" i="7" s="1"/>
  <c r="AC218" i="7"/>
  <c r="G218" i="7" s="1"/>
  <c r="H219" i="7"/>
  <c r="H225" i="7"/>
  <c r="AC220" i="7"/>
  <c r="G220" i="7" s="1"/>
  <c r="AC222" i="7"/>
  <c r="G222" i="7" s="1"/>
  <c r="AC224" i="7"/>
  <c r="G224" i="7" s="1"/>
  <c r="AC226" i="7"/>
  <c r="G226" i="7" s="1"/>
  <c r="AB10" i="2"/>
  <c r="AB16" i="2"/>
  <c r="AB14" i="2"/>
  <c r="Y259" i="2"/>
  <c r="AG259" i="2" s="1"/>
  <c r="Y258" i="2"/>
  <c r="AG258" i="2" s="1"/>
  <c r="Y257" i="2"/>
  <c r="AG257" i="2" s="1"/>
  <c r="Y256" i="2"/>
  <c r="AG256" i="2" s="1"/>
  <c r="Y255" i="2"/>
  <c r="AG255" i="2" s="1"/>
  <c r="Y254" i="2"/>
  <c r="AG254" i="2" s="1"/>
  <c r="Y253" i="2"/>
  <c r="AG253" i="2" s="1"/>
  <c r="Y252" i="2"/>
  <c r="AG252" i="2" s="1"/>
  <c r="Y251" i="2"/>
  <c r="AG251" i="2" s="1"/>
  <c r="Y250" i="2"/>
  <c r="AG250" i="2" s="1"/>
  <c r="Y248" i="2"/>
  <c r="AG248" i="2" s="1"/>
  <c r="Y247" i="2"/>
  <c r="AG247" i="2" s="1"/>
  <c r="Y246" i="2"/>
  <c r="AG246" i="2" s="1"/>
  <c r="Y249" i="2"/>
  <c r="AG249" i="2" s="1"/>
  <c r="Y245" i="2"/>
  <c r="AG245" i="2" s="1"/>
  <c r="Y244" i="2"/>
  <c r="AG244" i="2" s="1"/>
  <c r="Y242" i="2"/>
  <c r="AG242" i="2" s="1"/>
  <c r="Y241" i="2"/>
  <c r="AG241" i="2" s="1"/>
  <c r="Y240" i="2"/>
  <c r="AG240" i="2" s="1"/>
  <c r="Y239" i="2"/>
  <c r="AG239" i="2" s="1"/>
  <c r="Y236" i="2"/>
  <c r="AG236" i="2" s="1"/>
  <c r="Y232" i="2"/>
  <c r="AG232" i="2" s="1"/>
  <c r="Y230" i="2"/>
  <c r="AG230" i="2" s="1"/>
  <c r="Y238" i="2"/>
  <c r="AG238" i="2" s="1"/>
  <c r="Y229" i="2"/>
  <c r="AG229" i="2" s="1"/>
  <c r="Y237" i="2"/>
  <c r="AG237" i="2" s="1"/>
  <c r="Y231" i="2"/>
  <c r="AG231" i="2" s="1"/>
  <c r="Y233" i="2"/>
  <c r="AG233" i="2" s="1"/>
  <c r="Y212" i="2"/>
  <c r="AG212" i="2" s="1"/>
  <c r="Y214" i="2"/>
  <c r="AG214" i="2" s="1"/>
  <c r="Y208" i="2"/>
  <c r="AG208" i="2" s="1"/>
  <c r="Y205" i="2"/>
  <c r="AG205" i="2" s="1"/>
  <c r="Y207" i="2"/>
  <c r="AG207" i="2" s="1"/>
  <c r="Y203" i="2"/>
  <c r="AG203" i="2" s="1"/>
  <c r="Y201" i="2"/>
  <c r="AG201" i="2" s="1"/>
  <c r="Y211" i="2"/>
  <c r="AG211" i="2" s="1"/>
  <c r="Y202" i="2"/>
  <c r="AG202" i="2" s="1"/>
  <c r="Y206" i="2"/>
  <c r="AG206" i="2" s="1"/>
  <c r="Y204" i="2"/>
  <c r="AG204" i="2" s="1"/>
  <c r="Y199" i="2"/>
  <c r="AG199" i="2" s="1"/>
  <c r="Y198" i="2"/>
  <c r="AG198" i="2" s="1"/>
  <c r="Y195" i="2"/>
  <c r="AG195" i="2" s="1"/>
  <c r="Y183" i="2"/>
  <c r="AG183" i="2" s="1"/>
  <c r="Y191" i="2"/>
  <c r="AG191" i="2" s="1"/>
  <c r="Y187" i="2"/>
  <c r="AG187" i="2" s="1"/>
  <c r="Y181" i="2"/>
  <c r="AG181" i="2" s="1"/>
  <c r="Y192" i="2"/>
  <c r="AG192" i="2" s="1"/>
  <c r="Y189" i="2"/>
  <c r="AG189" i="2" s="1"/>
  <c r="Y185" i="2"/>
  <c r="AG185" i="2" s="1"/>
  <c r="Y184" i="2"/>
  <c r="AG184" i="2" s="1"/>
  <c r="Y186" i="2"/>
  <c r="AG186" i="2" s="1"/>
  <c r="Y182" i="2"/>
  <c r="AG182" i="2" s="1"/>
  <c r="Y188" i="2"/>
  <c r="AG188" i="2" s="1"/>
  <c r="Y193" i="2"/>
  <c r="AG193" i="2" s="1"/>
  <c r="Y179" i="2"/>
  <c r="AG179" i="2" s="1"/>
  <c r="Y178" i="2"/>
  <c r="AG178" i="2" s="1"/>
  <c r="Y177" i="2"/>
  <c r="AG177" i="2" s="1"/>
  <c r="Y176" i="2"/>
  <c r="AG176" i="2" s="1"/>
  <c r="Y175" i="2"/>
  <c r="AG175" i="2" s="1"/>
  <c r="Y174" i="2"/>
  <c r="AG174" i="2" s="1"/>
  <c r="Y173" i="2"/>
  <c r="AG173" i="2" s="1"/>
  <c r="Y172" i="2"/>
  <c r="AG172" i="2" s="1"/>
  <c r="Y171" i="2"/>
  <c r="AG171" i="2" s="1"/>
  <c r="Y167" i="2"/>
  <c r="AG167" i="2" s="1"/>
  <c r="Y166" i="2"/>
  <c r="AG166" i="2" s="1"/>
  <c r="Y161" i="2"/>
  <c r="AG161" i="2" s="1"/>
  <c r="Y170" i="2"/>
  <c r="AG170" i="2" s="1"/>
  <c r="Y169" i="2"/>
  <c r="AG169" i="2" s="1"/>
  <c r="Y157" i="2"/>
  <c r="AG157" i="2" s="1"/>
  <c r="Y168" i="2"/>
  <c r="AG168" i="2" s="1"/>
  <c r="Y165" i="2"/>
  <c r="AG165" i="2" s="1"/>
  <c r="Y164" i="2"/>
  <c r="AG164" i="2" s="1"/>
  <c r="Y163" i="2"/>
  <c r="AG163" i="2" s="1"/>
  <c r="Y156" i="2"/>
  <c r="AG156" i="2" s="1"/>
  <c r="Y160" i="2"/>
  <c r="AG160" i="2" s="1"/>
  <c r="Y158" i="2"/>
  <c r="AG158" i="2" s="1"/>
  <c r="Y154" i="2"/>
  <c r="AG154" i="2" s="1"/>
  <c r="Y155" i="2"/>
  <c r="AG155" i="2" s="1"/>
  <c r="Y162" i="2"/>
  <c r="AG162" i="2" s="1"/>
  <c r="Y159" i="2"/>
  <c r="AG159" i="2" s="1"/>
  <c r="Y152" i="2"/>
  <c r="AG152" i="2" s="1"/>
  <c r="Y151" i="2"/>
  <c r="AG151" i="2" s="1"/>
  <c r="Y150" i="2"/>
  <c r="AG150" i="2" s="1"/>
  <c r="Y149" i="2"/>
  <c r="AG149" i="2" s="1"/>
  <c r="Y148" i="2"/>
  <c r="AG148" i="2" s="1"/>
  <c r="Y147" i="2"/>
  <c r="AG147" i="2" s="1"/>
  <c r="Y146" i="2"/>
  <c r="AG146" i="2" s="1"/>
  <c r="Y145" i="2"/>
  <c r="AG145" i="2" s="1"/>
  <c r="Y144" i="2"/>
  <c r="AG144" i="2" s="1"/>
  <c r="Y143" i="2"/>
  <c r="AG143" i="2" s="1"/>
  <c r="Y142" i="2"/>
  <c r="AG142" i="2" s="1"/>
  <c r="Y141" i="2"/>
  <c r="AG141" i="2" s="1"/>
  <c r="Y140" i="2"/>
  <c r="AG140" i="2" s="1"/>
  <c r="Y139" i="2"/>
  <c r="AG139" i="2" s="1"/>
  <c r="Y138" i="2"/>
  <c r="AG138" i="2" s="1"/>
  <c r="Y133" i="2"/>
  <c r="AG133" i="2" s="1"/>
  <c r="Y131" i="2"/>
  <c r="AG131" i="2" s="1"/>
  <c r="Y137" i="2"/>
  <c r="AG137" i="2" s="1"/>
  <c r="Y129" i="2"/>
  <c r="AG129" i="2" s="1"/>
  <c r="Y136" i="2"/>
  <c r="AG136" i="2" s="1"/>
  <c r="Y135" i="2"/>
  <c r="AG135" i="2" s="1"/>
  <c r="Y130" i="2"/>
  <c r="AG130" i="2" s="1"/>
  <c r="Y127" i="2"/>
  <c r="AG127" i="2" s="1"/>
  <c r="Y125" i="2"/>
  <c r="AG125" i="2" s="1"/>
  <c r="Y132" i="2"/>
  <c r="AG132" i="2" s="1"/>
  <c r="Y128" i="2"/>
  <c r="AG128" i="2" s="1"/>
  <c r="Y134" i="2"/>
  <c r="AG134" i="2" s="1"/>
  <c r="Y124" i="2"/>
  <c r="AG124" i="2" s="1"/>
  <c r="Y126" i="2"/>
  <c r="AG126" i="2" s="1"/>
  <c r="Y122" i="2"/>
  <c r="AG122" i="2" s="1"/>
  <c r="Y121" i="2"/>
  <c r="AG121" i="2" s="1"/>
  <c r="Y120" i="2"/>
  <c r="AG120" i="2" s="1"/>
  <c r="Y119" i="2"/>
  <c r="AG119" i="2" s="1"/>
  <c r="Y118" i="2"/>
  <c r="AG118" i="2" s="1"/>
  <c r="Y117" i="2"/>
  <c r="AG117" i="2" s="1"/>
  <c r="Y116" i="2"/>
  <c r="AG116" i="2" s="1"/>
  <c r="Y115" i="2"/>
  <c r="AG115" i="2" s="1"/>
  <c r="Y114" i="2"/>
  <c r="AG114" i="2" s="1"/>
  <c r="Y113" i="2"/>
  <c r="AG113" i="2" s="1"/>
  <c r="Y112" i="2"/>
  <c r="AG112" i="2" s="1"/>
  <c r="Y111" i="2"/>
  <c r="AG111" i="2" s="1"/>
  <c r="Y110" i="2"/>
  <c r="AG110" i="2" s="1"/>
  <c r="Y109" i="2"/>
  <c r="AG109" i="2" s="1"/>
  <c r="Y108" i="2"/>
  <c r="AG108" i="2" s="1"/>
  <c r="Y107" i="2"/>
  <c r="AG107" i="2" s="1"/>
  <c r="Y106" i="2"/>
  <c r="AG106" i="2" s="1"/>
  <c r="Y105" i="2"/>
  <c r="AG105" i="2" s="1"/>
  <c r="Y104" i="2"/>
  <c r="AG104" i="2" s="1"/>
  <c r="Y103" i="2"/>
  <c r="AG103" i="2" s="1"/>
  <c r="Y98" i="2"/>
  <c r="AG98" i="2" s="1"/>
  <c r="Y89" i="2"/>
  <c r="AG89" i="2" s="1"/>
  <c r="Y102" i="2"/>
  <c r="AG102" i="2" s="1"/>
  <c r="Y97" i="2"/>
  <c r="AG97" i="2" s="1"/>
  <c r="Y96" i="2"/>
  <c r="AG96" i="2" s="1"/>
  <c r="Y101" i="2"/>
  <c r="AG101" i="2" s="1"/>
  <c r="Y100" i="2"/>
  <c r="AG100" i="2" s="1"/>
  <c r="Y93" i="2"/>
  <c r="AG93" i="2" s="1"/>
  <c r="Y95" i="2"/>
  <c r="AG95" i="2" s="1"/>
  <c r="Y92" i="2"/>
  <c r="AG92" i="2" s="1"/>
  <c r="Y91" i="2"/>
  <c r="AG91" i="2" s="1"/>
  <c r="Y99" i="2"/>
  <c r="AG99" i="2" s="1"/>
  <c r="Y88" i="2"/>
  <c r="AG88" i="2" s="1"/>
  <c r="Y90" i="2"/>
  <c r="AG90" i="2" s="1"/>
  <c r="Y86" i="2"/>
  <c r="AG86" i="2" s="1"/>
  <c r="Y87" i="2"/>
  <c r="AG87" i="2" s="1"/>
  <c r="Y94" i="2"/>
  <c r="AG94" i="2" s="1"/>
  <c r="Y84" i="2"/>
  <c r="AG84" i="2" s="1"/>
  <c r="Y83" i="2"/>
  <c r="AG83" i="2" s="1"/>
  <c r="Y82" i="2"/>
  <c r="AG82" i="2" s="1"/>
  <c r="Y81" i="2"/>
  <c r="AG81" i="2" s="1"/>
  <c r="Y80" i="2"/>
  <c r="AG80" i="2" s="1"/>
  <c r="Y79" i="2"/>
  <c r="AG79" i="2" s="1"/>
  <c r="Y78" i="2"/>
  <c r="AG78" i="2" s="1"/>
  <c r="Y77" i="2"/>
  <c r="AG77" i="2" s="1"/>
  <c r="Y76" i="2"/>
  <c r="AG76" i="2" s="1"/>
  <c r="Y75" i="2"/>
  <c r="AG75" i="2" s="1"/>
  <c r="Y74" i="2"/>
  <c r="AG74" i="2" s="1"/>
  <c r="Y73" i="2"/>
  <c r="AG73" i="2" s="1"/>
  <c r="Y72" i="2"/>
  <c r="AG72" i="2" s="1"/>
  <c r="Y71" i="2"/>
  <c r="AG71" i="2" s="1"/>
  <c r="Y70" i="2"/>
  <c r="AG70" i="2" s="1"/>
  <c r="Y69" i="2"/>
  <c r="AG69" i="2" s="1"/>
  <c r="Y68" i="2"/>
  <c r="AG68" i="2" s="1"/>
  <c r="Y67" i="2"/>
  <c r="AG67" i="2" s="1"/>
  <c r="Y66" i="2"/>
  <c r="AG66" i="2" s="1"/>
  <c r="Y65" i="2"/>
  <c r="AG65" i="2" s="1"/>
  <c r="Y64" i="2"/>
  <c r="AG64" i="2" s="1"/>
  <c r="Y58" i="2"/>
  <c r="AG58" i="2" s="1"/>
  <c r="Y57" i="2"/>
  <c r="AG57" i="2" s="1"/>
  <c r="Y59" i="2"/>
  <c r="AG59" i="2" s="1"/>
  <c r="Y56" i="2"/>
  <c r="AG56" i="2" s="1"/>
  <c r="Y63" i="2"/>
  <c r="AG63" i="2" s="1"/>
  <c r="Y62" i="2"/>
  <c r="AG62" i="2" s="1"/>
  <c r="Y53" i="2"/>
  <c r="AG53" i="2" s="1"/>
  <c r="Y61" i="2"/>
  <c r="AG61" i="2" s="1"/>
  <c r="Y54" i="2"/>
  <c r="AG54" i="2" s="1"/>
  <c r="Y60" i="2"/>
  <c r="AG60" i="2" s="1"/>
  <c r="Y52" i="2"/>
  <c r="AG52" i="2" s="1"/>
  <c r="Y55" i="2"/>
  <c r="AG55" i="2" s="1"/>
  <c r="Y51" i="2"/>
  <c r="AG51" i="2" s="1"/>
  <c r="Y49" i="2"/>
  <c r="AG49" i="2" s="1"/>
  <c r="Y48" i="2"/>
  <c r="AG48" i="2" s="1"/>
  <c r="Y47" i="2"/>
  <c r="AG47" i="2" s="1"/>
  <c r="Y46" i="2"/>
  <c r="AG46" i="2" s="1"/>
  <c r="Y45" i="2"/>
  <c r="AG45" i="2" s="1"/>
  <c r="Y44" i="2"/>
  <c r="AG44" i="2" s="1"/>
  <c r="Y43" i="2"/>
  <c r="AG43" i="2" s="1"/>
  <c r="Y42" i="2"/>
  <c r="AG42" i="2" s="1"/>
  <c r="Y41" i="2"/>
  <c r="AG41" i="2" s="1"/>
  <c r="Y40" i="2"/>
  <c r="AG40" i="2" s="1"/>
  <c r="Y39" i="2"/>
  <c r="AG39" i="2" s="1"/>
  <c r="Y38" i="2"/>
  <c r="AG38" i="2" s="1"/>
  <c r="Y37" i="2"/>
  <c r="AG37" i="2" s="1"/>
  <c r="Y36" i="2"/>
  <c r="AG36" i="2" s="1"/>
  <c r="Y35" i="2"/>
  <c r="AG35" i="2" s="1"/>
  <c r="Y34" i="2"/>
  <c r="AG34" i="2" s="1"/>
  <c r="Y33" i="2"/>
  <c r="AG33" i="2" s="1"/>
  <c r="Y28" i="2"/>
  <c r="AG28" i="2" s="1"/>
  <c r="Y30" i="2"/>
  <c r="AG30" i="2" s="1"/>
  <c r="Y25" i="2"/>
  <c r="AG25" i="2" s="1"/>
  <c r="Y27" i="2"/>
  <c r="AG27" i="2" s="1"/>
  <c r="Y29" i="2"/>
  <c r="AG29" i="2" s="1"/>
  <c r="Y32" i="2"/>
  <c r="AG32" i="2" s="1"/>
  <c r="Y31" i="2"/>
  <c r="AG31" i="2" s="1"/>
  <c r="Y23" i="2"/>
  <c r="AG23" i="2" s="1"/>
  <c r="Y22" i="2"/>
  <c r="AG22" i="2" s="1"/>
  <c r="Y24" i="2"/>
  <c r="AG24" i="2" s="1"/>
  <c r="Y26" i="2"/>
  <c r="AG26" i="2" s="1"/>
  <c r="Y20" i="2"/>
  <c r="AG20" i="2" s="1"/>
  <c r="Y19" i="2"/>
  <c r="AG19" i="2" s="1"/>
  <c r="Y13" i="2"/>
  <c r="AG13" i="2" s="1"/>
  <c r="Y10" i="2"/>
  <c r="AG10" i="2" s="1"/>
  <c r="Y17" i="2"/>
  <c r="AG17" i="2" s="1"/>
  <c r="Y16" i="2"/>
  <c r="AG16" i="2" s="1"/>
  <c r="Y14" i="2"/>
  <c r="AG14" i="2" s="1"/>
  <c r="Y12" i="2"/>
  <c r="AG12" i="2" s="1"/>
  <c r="Y9" i="2"/>
  <c r="AG9" i="2" s="1"/>
  <c r="Y11" i="2"/>
  <c r="Y15" i="2"/>
  <c r="AG15" i="2" s="1"/>
  <c r="Y7" i="2"/>
  <c r="AG7" i="2" s="1"/>
  <c r="Q259" i="2"/>
  <c r="AF259" i="2" s="1"/>
  <c r="Q258" i="2"/>
  <c r="AF258" i="2" s="1"/>
  <c r="Q257" i="2"/>
  <c r="AF257" i="2" s="1"/>
  <c r="Q256" i="2"/>
  <c r="AF256" i="2" s="1"/>
  <c r="Q255" i="2"/>
  <c r="AF255" i="2" s="1"/>
  <c r="Q254" i="2"/>
  <c r="AF254" i="2" s="1"/>
  <c r="Q253" i="2"/>
  <c r="AF253" i="2" s="1"/>
  <c r="Q252" i="2"/>
  <c r="AF252" i="2" s="1"/>
  <c r="Q248" i="2"/>
  <c r="Q246" i="2"/>
  <c r="Q249" i="2"/>
  <c r="Q250" i="2"/>
  <c r="Q247" i="2"/>
  <c r="Q251" i="2"/>
  <c r="Q245" i="2"/>
  <c r="AF245" i="2" s="1"/>
  <c r="Q244" i="2"/>
  <c r="AF244" i="2" s="1"/>
  <c r="Q242" i="2"/>
  <c r="AF242" i="2" s="1"/>
  <c r="Q241" i="2"/>
  <c r="AF241" i="2" s="1"/>
  <c r="Q238" i="2"/>
  <c r="Q234" i="2"/>
  <c r="Q237" i="2"/>
  <c r="AF236" i="2" s="1"/>
  <c r="Q232" i="2"/>
  <c r="AF232" i="2" s="1"/>
  <c r="Q229" i="2"/>
  <c r="Q240" i="2"/>
  <c r="Q230" i="2"/>
  <c r="Q239" i="2"/>
  <c r="Q231" i="2"/>
  <c r="AF231" i="2" s="1"/>
  <c r="Q233" i="2"/>
  <c r="AF233" i="2" s="1"/>
  <c r="Q227" i="2"/>
  <c r="AF227" i="2" s="1"/>
  <c r="Q214" i="2"/>
  <c r="Q217" i="2"/>
  <c r="Q212" i="2"/>
  <c r="Q216" i="2"/>
  <c r="Q211" i="2"/>
  <c r="Q207" i="2"/>
  <c r="AF203" i="2" s="1"/>
  <c r="Q201" i="2"/>
  <c r="AF201" i="2" s="1"/>
  <c r="Q209" i="2"/>
  <c r="Q202" i="2"/>
  <c r="AF202" i="2" s="1"/>
  <c r="Q208" i="2"/>
  <c r="Q206" i="2"/>
  <c r="AF204" i="2" s="1"/>
  <c r="Q199" i="2"/>
  <c r="AF199" i="2" s="1"/>
  <c r="Q198" i="2"/>
  <c r="AF198" i="2" s="1"/>
  <c r="Q196" i="2"/>
  <c r="Q194" i="2"/>
  <c r="Q183" i="2"/>
  <c r="Q188" i="2"/>
  <c r="Q181" i="2"/>
  <c r="AF181" i="2" s="1"/>
  <c r="Q193" i="2"/>
  <c r="Q192" i="2"/>
  <c r="AF189" i="2" s="1"/>
  <c r="Q191" i="2"/>
  <c r="AF185" i="2" s="1"/>
  <c r="Q186" i="2"/>
  <c r="Q187" i="2"/>
  <c r="AF186" i="2" s="1"/>
  <c r="Q184" i="2"/>
  <c r="Q182" i="2"/>
  <c r="Q195" i="2"/>
  <c r="Q179" i="2"/>
  <c r="AF179" i="2" s="1"/>
  <c r="Q178" i="2"/>
  <c r="AF178" i="2" s="1"/>
  <c r="Q177" i="2"/>
  <c r="AF177" i="2" s="1"/>
  <c r="Q176" i="2"/>
  <c r="AF176" i="2" s="1"/>
  <c r="Q175" i="2"/>
  <c r="AF175" i="2" s="1"/>
  <c r="Q174" i="2"/>
  <c r="AF174" i="2" s="1"/>
  <c r="Q173" i="2"/>
  <c r="AF173" i="2" s="1"/>
  <c r="Q172" i="2"/>
  <c r="AF172" i="2" s="1"/>
  <c r="Q171" i="2"/>
  <c r="AF171" i="2" s="1"/>
  <c r="Q167" i="2"/>
  <c r="AF167" i="2" s="1"/>
  <c r="Q166" i="2"/>
  <c r="AF166" i="2" s="1"/>
  <c r="Q161" i="2"/>
  <c r="AF161" i="2" s="1"/>
  <c r="Q170" i="2"/>
  <c r="AF170" i="2" s="1"/>
  <c r="Q165" i="2"/>
  <c r="Q164" i="2"/>
  <c r="Q160" i="2"/>
  <c r="Q159" i="2"/>
  <c r="Q169" i="2"/>
  <c r="Q157" i="2"/>
  <c r="Q156" i="2"/>
  <c r="AF156" i="2" s="1"/>
  <c r="Q162" i="2"/>
  <c r="Q158" i="2"/>
  <c r="AF158" i="2" s="1"/>
  <c r="Q154" i="2"/>
  <c r="AF154" i="2" s="1"/>
  <c r="Q155" i="2"/>
  <c r="AF155" i="2" s="1"/>
  <c r="Q168" i="2"/>
  <c r="Q163" i="2"/>
  <c r="Q152" i="2"/>
  <c r="AF152" i="2" s="1"/>
  <c r="Q151" i="2"/>
  <c r="AF151" i="2" s="1"/>
  <c r="Q150" i="2"/>
  <c r="AF150" i="2" s="1"/>
  <c r="Q149" i="2"/>
  <c r="AF149" i="2" s="1"/>
  <c r="Q148" i="2"/>
  <c r="AF148" i="2" s="1"/>
  <c r="Q147" i="2"/>
  <c r="AF147" i="2" s="1"/>
  <c r="Q146" i="2"/>
  <c r="AF146" i="2" s="1"/>
  <c r="Q145" i="2"/>
  <c r="AF145" i="2" s="1"/>
  <c r="Q144" i="2"/>
  <c r="AF144" i="2" s="1"/>
  <c r="Q143" i="2"/>
  <c r="AF143" i="2" s="1"/>
  <c r="Q142" i="2"/>
  <c r="AF142" i="2" s="1"/>
  <c r="Q141" i="2"/>
  <c r="AF141" i="2" s="1"/>
  <c r="Q140" i="2"/>
  <c r="AF140" i="2" s="1"/>
  <c r="Q139" i="2"/>
  <c r="AF139" i="2" s="1"/>
  <c r="Q138" i="2"/>
  <c r="AF138" i="2" s="1"/>
  <c r="Q133" i="2"/>
  <c r="AF133" i="2" s="1"/>
  <c r="Q131" i="2"/>
  <c r="AF131" i="2" s="1"/>
  <c r="Q137" i="2"/>
  <c r="AF137" i="2" s="1"/>
  <c r="Q129" i="2"/>
  <c r="AF129" i="2" s="1"/>
  <c r="Q136" i="2"/>
  <c r="AF136" i="2" s="1"/>
  <c r="Q135" i="2"/>
  <c r="AF135" i="2" s="1"/>
  <c r="Q130" i="2"/>
  <c r="AF130" i="2" s="1"/>
  <c r="Q127" i="2"/>
  <c r="AF127" i="2" s="1"/>
  <c r="Q125" i="2"/>
  <c r="AF125" i="2" s="1"/>
  <c r="Q132" i="2"/>
  <c r="AF132" i="2" s="1"/>
  <c r="Q128" i="2"/>
  <c r="AF128" i="2" s="1"/>
  <c r="Q134" i="2"/>
  <c r="AF134" i="2" s="1"/>
  <c r="Q124" i="2"/>
  <c r="AF124" i="2" s="1"/>
  <c r="Q126" i="2"/>
  <c r="AF126" i="2" s="1"/>
  <c r="Q122" i="2"/>
  <c r="AF122" i="2" s="1"/>
  <c r="Q121" i="2"/>
  <c r="AF121" i="2" s="1"/>
  <c r="Q120" i="2"/>
  <c r="AF120" i="2" s="1"/>
  <c r="Q119" i="2"/>
  <c r="AF119" i="2" s="1"/>
  <c r="Q118" i="2"/>
  <c r="AF118" i="2" s="1"/>
  <c r="Q117" i="2"/>
  <c r="AF117" i="2" s="1"/>
  <c r="Q116" i="2"/>
  <c r="AF116" i="2" s="1"/>
  <c r="Q115" i="2"/>
  <c r="AF115" i="2" s="1"/>
  <c r="Q114" i="2"/>
  <c r="AF114" i="2" s="1"/>
  <c r="Q113" i="2"/>
  <c r="AF113" i="2" s="1"/>
  <c r="Q112" i="2"/>
  <c r="AF112" i="2" s="1"/>
  <c r="Q111" i="2"/>
  <c r="AF111" i="2" s="1"/>
  <c r="Q110" i="2"/>
  <c r="AF110" i="2" s="1"/>
  <c r="Q109" i="2"/>
  <c r="AF109" i="2" s="1"/>
  <c r="Q108" i="2"/>
  <c r="AF108" i="2" s="1"/>
  <c r="Q107" i="2"/>
  <c r="AF107" i="2" s="1"/>
  <c r="Q106" i="2"/>
  <c r="AF106" i="2" s="1"/>
  <c r="Q105" i="2"/>
  <c r="AF105" i="2" s="1"/>
  <c r="Q104" i="2"/>
  <c r="AF104" i="2" s="1"/>
  <c r="Q103" i="2"/>
  <c r="AF103" i="2" s="1"/>
  <c r="Q98" i="2"/>
  <c r="AF98" i="2" s="1"/>
  <c r="Q89" i="2"/>
  <c r="AF89" i="2" s="1"/>
  <c r="Q102" i="2"/>
  <c r="AF102" i="2" s="1"/>
  <c r="Q97" i="2"/>
  <c r="AF97" i="2" s="1"/>
  <c r="Q96" i="2"/>
  <c r="AF96" i="2" s="1"/>
  <c r="Q101" i="2"/>
  <c r="AF101" i="2" s="1"/>
  <c r="Q100" i="2"/>
  <c r="AF100" i="2" s="1"/>
  <c r="Q93" i="2"/>
  <c r="AF93" i="2" s="1"/>
  <c r="Q95" i="2"/>
  <c r="AF95" i="2" s="1"/>
  <c r="Q92" i="2"/>
  <c r="AF92" i="2" s="1"/>
  <c r="Q91" i="2"/>
  <c r="AF91" i="2" s="1"/>
  <c r="Q99" i="2"/>
  <c r="AF99" i="2" s="1"/>
  <c r="Q88" i="2"/>
  <c r="AF88" i="2" s="1"/>
  <c r="Q90" i="2"/>
  <c r="AF90" i="2" s="1"/>
  <c r="Q86" i="2"/>
  <c r="AF86" i="2" s="1"/>
  <c r="Q87" i="2"/>
  <c r="AF87" i="2" s="1"/>
  <c r="Q94" i="2"/>
  <c r="AF94" i="2" s="1"/>
  <c r="Q84" i="2"/>
  <c r="AF84" i="2" s="1"/>
  <c r="Q83" i="2"/>
  <c r="AF83" i="2" s="1"/>
  <c r="Q82" i="2"/>
  <c r="AF82" i="2" s="1"/>
  <c r="Q81" i="2"/>
  <c r="AF81" i="2" s="1"/>
  <c r="Q80" i="2"/>
  <c r="AF80" i="2" s="1"/>
  <c r="Q79" i="2"/>
  <c r="AF79" i="2" s="1"/>
  <c r="Q78" i="2"/>
  <c r="AF78" i="2" s="1"/>
  <c r="Q77" i="2"/>
  <c r="AF77" i="2" s="1"/>
  <c r="Q76" i="2"/>
  <c r="AF76" i="2" s="1"/>
  <c r="Q75" i="2"/>
  <c r="AF75" i="2" s="1"/>
  <c r="Q74" i="2"/>
  <c r="AF74" i="2" s="1"/>
  <c r="Q73" i="2"/>
  <c r="AF73" i="2" s="1"/>
  <c r="Q72" i="2"/>
  <c r="AF72" i="2" s="1"/>
  <c r="Q71" i="2"/>
  <c r="AF71" i="2" s="1"/>
  <c r="Q70" i="2"/>
  <c r="AF70" i="2" s="1"/>
  <c r="Q69" i="2"/>
  <c r="AF69" i="2" s="1"/>
  <c r="Q68" i="2"/>
  <c r="AF68" i="2" s="1"/>
  <c r="Q67" i="2"/>
  <c r="AF67" i="2" s="1"/>
  <c r="Q66" i="2"/>
  <c r="AF66" i="2" s="1"/>
  <c r="Q65" i="2"/>
  <c r="AF65" i="2" s="1"/>
  <c r="Q61" i="2"/>
  <c r="Q60" i="2"/>
  <c r="Q57" i="2"/>
  <c r="AF57" i="2" s="1"/>
  <c r="Q59" i="2"/>
  <c r="AF59" i="2" s="1"/>
  <c r="Q56" i="2"/>
  <c r="AF56" i="2" s="1"/>
  <c r="Q62" i="2"/>
  <c r="Q64" i="2"/>
  <c r="Q54" i="2"/>
  <c r="Q58" i="2"/>
  <c r="Q52" i="2"/>
  <c r="Q63" i="2"/>
  <c r="Q53" i="2"/>
  <c r="Q55" i="2"/>
  <c r="AF55" i="2" s="1"/>
  <c r="Q51" i="2"/>
  <c r="AF51" i="2" s="1"/>
  <c r="Q49" i="2"/>
  <c r="AF49" i="2" s="1"/>
  <c r="Q48" i="2"/>
  <c r="AF48" i="2" s="1"/>
  <c r="Q47" i="2"/>
  <c r="AF47" i="2" s="1"/>
  <c r="Q46" i="2"/>
  <c r="AF46" i="2" s="1"/>
  <c r="Q45" i="2"/>
  <c r="AF45" i="2" s="1"/>
  <c r="Q44" i="2"/>
  <c r="AF44" i="2" s="1"/>
  <c r="Q43" i="2"/>
  <c r="AF43" i="2" s="1"/>
  <c r="Q42" i="2"/>
  <c r="AF42" i="2" s="1"/>
  <c r="Q41" i="2"/>
  <c r="AF41" i="2" s="1"/>
  <c r="Q40" i="2"/>
  <c r="AF40" i="2" s="1"/>
  <c r="Q39" i="2"/>
  <c r="AF39" i="2" s="1"/>
  <c r="Q38" i="2"/>
  <c r="AF38" i="2" s="1"/>
  <c r="Q37" i="2"/>
  <c r="AF37" i="2" s="1"/>
  <c r="Q36" i="2"/>
  <c r="AF36" i="2" s="1"/>
  <c r="Q32" i="2"/>
  <c r="Q31" i="2"/>
  <c r="Q35" i="2"/>
  <c r="Q27" i="2"/>
  <c r="Q28" i="2"/>
  <c r="Q24" i="2"/>
  <c r="Q29" i="2"/>
  <c r="Q30" i="2"/>
  <c r="AF29" i="2" s="1"/>
  <c r="Q34" i="2"/>
  <c r="Q33" i="2"/>
  <c r="Q23" i="2"/>
  <c r="AF23" i="2" s="1"/>
  <c r="Q26" i="2"/>
  <c r="Q25" i="2"/>
  <c r="Q22" i="2"/>
  <c r="Q20" i="2"/>
  <c r="AF20" i="2" s="1"/>
  <c r="Q19" i="2"/>
  <c r="AF19" i="2" s="1"/>
  <c r="Q13" i="2"/>
  <c r="AF13" i="2" s="1"/>
  <c r="Q10" i="2"/>
  <c r="AF10" i="2" s="1"/>
  <c r="Q17" i="2"/>
  <c r="AF17" i="2" s="1"/>
  <c r="Q16" i="2"/>
  <c r="AF16" i="2" s="1"/>
  <c r="Q14" i="2"/>
  <c r="AF14" i="2" s="1"/>
  <c r="Q12" i="2"/>
  <c r="AF12" i="2" s="1"/>
  <c r="Q9" i="2"/>
  <c r="AF9" i="2" s="1"/>
  <c r="Q11" i="2"/>
  <c r="AF11" i="2" s="1"/>
  <c r="Q15" i="2"/>
  <c r="AF15" i="2" s="1"/>
  <c r="Q7" i="2"/>
  <c r="O259" i="2"/>
  <c r="AE259" i="2" s="1"/>
  <c r="O258" i="2"/>
  <c r="AE258" i="2" s="1"/>
  <c r="O257" i="2"/>
  <c r="AE257" i="2" s="1"/>
  <c r="O256" i="2"/>
  <c r="AE256" i="2" s="1"/>
  <c r="O255" i="2"/>
  <c r="AE255" i="2" s="1"/>
  <c r="O254" i="2"/>
  <c r="AE254" i="2" s="1"/>
  <c r="O253" i="2"/>
  <c r="AE253" i="2" s="1"/>
  <c r="O252" i="2"/>
  <c r="AE252" i="2" s="1"/>
  <c r="O248" i="2"/>
  <c r="O246" i="2"/>
  <c r="O249" i="2"/>
  <c r="O250" i="2"/>
  <c r="O247" i="2"/>
  <c r="O251" i="2"/>
  <c r="O245" i="2"/>
  <c r="AE245" i="2" s="1"/>
  <c r="O244" i="2"/>
  <c r="AE244" i="2" s="1"/>
  <c r="O242" i="2"/>
  <c r="AE242" i="2" s="1"/>
  <c r="O241" i="2"/>
  <c r="AE241" i="2" s="1"/>
  <c r="O238" i="2"/>
  <c r="O234" i="2"/>
  <c r="O237" i="2"/>
  <c r="AE236" i="2" s="1"/>
  <c r="O232" i="2"/>
  <c r="AE232" i="2" s="1"/>
  <c r="O229" i="2"/>
  <c r="O240" i="2"/>
  <c r="O230" i="2"/>
  <c r="O239" i="2"/>
  <c r="O231" i="2"/>
  <c r="AE231" i="2" s="1"/>
  <c r="O233" i="2"/>
  <c r="AE233" i="2" s="1"/>
  <c r="O227" i="2"/>
  <c r="AE227" i="2" s="1"/>
  <c r="O214" i="2"/>
  <c r="O217" i="2"/>
  <c r="O212" i="2"/>
  <c r="O216" i="2"/>
  <c r="O211" i="2"/>
  <c r="O207" i="2"/>
  <c r="AE203" i="2" s="1"/>
  <c r="O201" i="2"/>
  <c r="AE201" i="2" s="1"/>
  <c r="O209" i="2"/>
  <c r="O202" i="2"/>
  <c r="AE202" i="2" s="1"/>
  <c r="O208" i="2"/>
  <c r="O206" i="2"/>
  <c r="AE204" i="2" s="1"/>
  <c r="O199" i="2"/>
  <c r="AE199" i="2" s="1"/>
  <c r="O198" i="2"/>
  <c r="AE198" i="2" s="1"/>
  <c r="O196" i="2"/>
  <c r="O194" i="2"/>
  <c r="O183" i="2"/>
  <c r="O188" i="2"/>
  <c r="O181" i="2"/>
  <c r="AE181" i="2" s="1"/>
  <c r="O193" i="2"/>
  <c r="O192" i="2"/>
  <c r="AE189" i="2" s="1"/>
  <c r="O191" i="2"/>
  <c r="AE185" i="2" s="1"/>
  <c r="O186" i="2"/>
  <c r="O187" i="2"/>
  <c r="O184" i="2"/>
  <c r="O182" i="2"/>
  <c r="O195" i="2"/>
  <c r="O179" i="2"/>
  <c r="AE179" i="2" s="1"/>
  <c r="O178" i="2"/>
  <c r="AE178" i="2" s="1"/>
  <c r="O177" i="2"/>
  <c r="AE177" i="2" s="1"/>
  <c r="O176" i="2"/>
  <c r="AE176" i="2" s="1"/>
  <c r="O175" i="2"/>
  <c r="AE175" i="2" s="1"/>
  <c r="O174" i="2"/>
  <c r="AE174" i="2" s="1"/>
  <c r="O173" i="2"/>
  <c r="AE173" i="2" s="1"/>
  <c r="O172" i="2"/>
  <c r="AE172" i="2" s="1"/>
  <c r="O171" i="2"/>
  <c r="AE171" i="2" s="1"/>
  <c r="O167" i="2"/>
  <c r="AE167" i="2" s="1"/>
  <c r="O166" i="2"/>
  <c r="AE166" i="2" s="1"/>
  <c r="O161" i="2"/>
  <c r="AE161" i="2" s="1"/>
  <c r="O170" i="2"/>
  <c r="AE170" i="2" s="1"/>
  <c r="O165" i="2"/>
  <c r="O164" i="2"/>
  <c r="O160" i="2"/>
  <c r="O159" i="2"/>
  <c r="O169" i="2"/>
  <c r="AE164" i="2" s="1"/>
  <c r="O157" i="2"/>
  <c r="O156" i="2"/>
  <c r="AE156" i="2" s="1"/>
  <c r="O162" i="2"/>
  <c r="O158" i="2"/>
  <c r="AE158" i="2" s="1"/>
  <c r="O154" i="2"/>
  <c r="AE154" i="2" s="1"/>
  <c r="O155" i="2"/>
  <c r="AE155" i="2" s="1"/>
  <c r="O168" i="2"/>
  <c r="O163" i="2"/>
  <c r="O152" i="2"/>
  <c r="AE152" i="2" s="1"/>
  <c r="O151" i="2"/>
  <c r="AE151" i="2" s="1"/>
  <c r="O150" i="2"/>
  <c r="AE150" i="2" s="1"/>
  <c r="O149" i="2"/>
  <c r="AE149" i="2" s="1"/>
  <c r="O148" i="2"/>
  <c r="AE148" i="2" s="1"/>
  <c r="O147" i="2"/>
  <c r="AE147" i="2" s="1"/>
  <c r="O146" i="2"/>
  <c r="AE146" i="2" s="1"/>
  <c r="O145" i="2"/>
  <c r="AE145" i="2" s="1"/>
  <c r="O144" i="2"/>
  <c r="AE144" i="2" s="1"/>
  <c r="O143" i="2"/>
  <c r="AE143" i="2" s="1"/>
  <c r="O142" i="2"/>
  <c r="AE142" i="2" s="1"/>
  <c r="O141" i="2"/>
  <c r="AE141" i="2" s="1"/>
  <c r="O140" i="2"/>
  <c r="AE140" i="2" s="1"/>
  <c r="O139" i="2"/>
  <c r="AE139" i="2" s="1"/>
  <c r="O138" i="2"/>
  <c r="AE138" i="2" s="1"/>
  <c r="O133" i="2"/>
  <c r="AE133" i="2" s="1"/>
  <c r="O131" i="2"/>
  <c r="AE131" i="2" s="1"/>
  <c r="O137" i="2"/>
  <c r="AE137" i="2" s="1"/>
  <c r="O129" i="2"/>
  <c r="AE129" i="2" s="1"/>
  <c r="O136" i="2"/>
  <c r="AE136" i="2" s="1"/>
  <c r="O135" i="2"/>
  <c r="AE135" i="2" s="1"/>
  <c r="O130" i="2"/>
  <c r="AE130" i="2" s="1"/>
  <c r="O127" i="2"/>
  <c r="AE127" i="2" s="1"/>
  <c r="O125" i="2"/>
  <c r="AE125" i="2" s="1"/>
  <c r="O132" i="2"/>
  <c r="AE132" i="2" s="1"/>
  <c r="O128" i="2"/>
  <c r="AE128" i="2" s="1"/>
  <c r="O134" i="2"/>
  <c r="AE134" i="2" s="1"/>
  <c r="O124" i="2"/>
  <c r="AE124" i="2" s="1"/>
  <c r="O126" i="2"/>
  <c r="AE126" i="2" s="1"/>
  <c r="O122" i="2"/>
  <c r="AE122" i="2" s="1"/>
  <c r="O121" i="2"/>
  <c r="AE121" i="2" s="1"/>
  <c r="O120" i="2"/>
  <c r="AE120" i="2" s="1"/>
  <c r="O119" i="2"/>
  <c r="AE119" i="2" s="1"/>
  <c r="O118" i="2"/>
  <c r="AE118" i="2" s="1"/>
  <c r="O117" i="2"/>
  <c r="AE117" i="2" s="1"/>
  <c r="O116" i="2"/>
  <c r="AE116" i="2" s="1"/>
  <c r="O115" i="2"/>
  <c r="AE115" i="2" s="1"/>
  <c r="O114" i="2"/>
  <c r="AE114" i="2" s="1"/>
  <c r="O113" i="2"/>
  <c r="AE113" i="2" s="1"/>
  <c r="O112" i="2"/>
  <c r="AE112" i="2" s="1"/>
  <c r="O111" i="2"/>
  <c r="AE111" i="2" s="1"/>
  <c r="O110" i="2"/>
  <c r="AE110" i="2" s="1"/>
  <c r="O109" i="2"/>
  <c r="AE109" i="2" s="1"/>
  <c r="O108" i="2"/>
  <c r="AE108" i="2" s="1"/>
  <c r="O107" i="2"/>
  <c r="AE107" i="2" s="1"/>
  <c r="O106" i="2"/>
  <c r="AE106" i="2" s="1"/>
  <c r="O105" i="2"/>
  <c r="AE105" i="2" s="1"/>
  <c r="O104" i="2"/>
  <c r="AE104" i="2" s="1"/>
  <c r="O103" i="2"/>
  <c r="AE103" i="2" s="1"/>
  <c r="O98" i="2"/>
  <c r="AE98" i="2" s="1"/>
  <c r="O89" i="2"/>
  <c r="AE89" i="2" s="1"/>
  <c r="O102" i="2"/>
  <c r="AE102" i="2" s="1"/>
  <c r="O97" i="2"/>
  <c r="AE97" i="2" s="1"/>
  <c r="O96" i="2"/>
  <c r="AE96" i="2" s="1"/>
  <c r="O101" i="2"/>
  <c r="AE101" i="2" s="1"/>
  <c r="O100" i="2"/>
  <c r="AE100" i="2" s="1"/>
  <c r="O93" i="2"/>
  <c r="AE93" i="2" s="1"/>
  <c r="O95" i="2"/>
  <c r="AE95" i="2" s="1"/>
  <c r="O92" i="2"/>
  <c r="AE92" i="2" s="1"/>
  <c r="O91" i="2"/>
  <c r="AE91" i="2" s="1"/>
  <c r="O99" i="2"/>
  <c r="AE99" i="2" s="1"/>
  <c r="O88" i="2"/>
  <c r="AE88" i="2" s="1"/>
  <c r="O90" i="2"/>
  <c r="AE90" i="2" s="1"/>
  <c r="O86" i="2"/>
  <c r="AE86" i="2" s="1"/>
  <c r="O87" i="2"/>
  <c r="AE87" i="2" s="1"/>
  <c r="O94" i="2"/>
  <c r="AE94" i="2" s="1"/>
  <c r="O84" i="2"/>
  <c r="AE84" i="2" s="1"/>
  <c r="O83" i="2"/>
  <c r="AE83" i="2" s="1"/>
  <c r="O82" i="2"/>
  <c r="AE82" i="2" s="1"/>
  <c r="O81" i="2"/>
  <c r="AE81" i="2" s="1"/>
  <c r="O80" i="2"/>
  <c r="AE80" i="2" s="1"/>
  <c r="O79" i="2"/>
  <c r="AE79" i="2" s="1"/>
  <c r="O78" i="2"/>
  <c r="AE78" i="2" s="1"/>
  <c r="O77" i="2"/>
  <c r="AE77" i="2" s="1"/>
  <c r="O76" i="2"/>
  <c r="AE76" i="2" s="1"/>
  <c r="O75" i="2"/>
  <c r="AE75" i="2" s="1"/>
  <c r="O74" i="2"/>
  <c r="AE74" i="2" s="1"/>
  <c r="O73" i="2"/>
  <c r="AE73" i="2" s="1"/>
  <c r="O72" i="2"/>
  <c r="AE72" i="2" s="1"/>
  <c r="O71" i="2"/>
  <c r="AE71" i="2" s="1"/>
  <c r="O70" i="2"/>
  <c r="AE70" i="2" s="1"/>
  <c r="O69" i="2"/>
  <c r="AE69" i="2" s="1"/>
  <c r="O68" i="2"/>
  <c r="AE68" i="2" s="1"/>
  <c r="O67" i="2"/>
  <c r="AE67" i="2" s="1"/>
  <c r="O66" i="2"/>
  <c r="AE66" i="2" s="1"/>
  <c r="O65" i="2"/>
  <c r="AE65" i="2" s="1"/>
  <c r="O61" i="2"/>
  <c r="O60" i="2"/>
  <c r="O57" i="2"/>
  <c r="AE57" i="2" s="1"/>
  <c r="O59" i="2"/>
  <c r="AE59" i="2" s="1"/>
  <c r="O56" i="2"/>
  <c r="AE56" i="2" s="1"/>
  <c r="O62" i="2"/>
  <c r="O64" i="2"/>
  <c r="AE62" i="2" s="1"/>
  <c r="O54" i="2"/>
  <c r="O58" i="2"/>
  <c r="O52" i="2"/>
  <c r="O63" i="2"/>
  <c r="O53" i="2"/>
  <c r="O55" i="2"/>
  <c r="AE55" i="2" s="1"/>
  <c r="O51" i="2"/>
  <c r="AE51" i="2" s="1"/>
  <c r="O49" i="2"/>
  <c r="AE49" i="2" s="1"/>
  <c r="O48" i="2"/>
  <c r="AE48" i="2" s="1"/>
  <c r="O47" i="2"/>
  <c r="AE47" i="2" s="1"/>
  <c r="O46" i="2"/>
  <c r="AE46" i="2" s="1"/>
  <c r="O45" i="2"/>
  <c r="AE45" i="2" s="1"/>
  <c r="O44" i="2"/>
  <c r="AE44" i="2" s="1"/>
  <c r="O43" i="2"/>
  <c r="AE43" i="2" s="1"/>
  <c r="O42" i="2"/>
  <c r="AE42" i="2" s="1"/>
  <c r="O41" i="2"/>
  <c r="AE41" i="2" s="1"/>
  <c r="O40" i="2"/>
  <c r="AE40" i="2" s="1"/>
  <c r="O39" i="2"/>
  <c r="AE39" i="2" s="1"/>
  <c r="O38" i="2"/>
  <c r="AE38" i="2" s="1"/>
  <c r="O37" i="2"/>
  <c r="AE37" i="2" s="1"/>
  <c r="O36" i="2"/>
  <c r="AE36" i="2" s="1"/>
  <c r="O32" i="2"/>
  <c r="O31" i="2"/>
  <c r="O35" i="2"/>
  <c r="O27" i="2"/>
  <c r="O28" i="2"/>
  <c r="O24" i="2"/>
  <c r="O29" i="2"/>
  <c r="O30" i="2"/>
  <c r="O34" i="2"/>
  <c r="O33" i="2"/>
  <c r="O23" i="2"/>
  <c r="AE23" i="2" s="1"/>
  <c r="O26" i="2"/>
  <c r="O25" i="2"/>
  <c r="O22" i="2"/>
  <c r="O20" i="2"/>
  <c r="AE20" i="2" s="1"/>
  <c r="O19" i="2"/>
  <c r="AE19" i="2" s="1"/>
  <c r="O13" i="2"/>
  <c r="AE13" i="2" s="1"/>
  <c r="O10" i="2"/>
  <c r="AE10" i="2" s="1"/>
  <c r="O18" i="2"/>
  <c r="O17" i="2"/>
  <c r="O16" i="2"/>
  <c r="O14" i="2"/>
  <c r="O12" i="2"/>
  <c r="AE9" i="2" s="1"/>
  <c r="O15" i="2"/>
  <c r="O11" i="2"/>
  <c r="O7" i="2"/>
  <c r="G203" i="7" l="1"/>
  <c r="G205" i="7"/>
  <c r="G188" i="7"/>
  <c r="G123" i="7"/>
  <c r="B123" i="7" s="1"/>
  <c r="G118" i="7"/>
  <c r="G122" i="7"/>
  <c r="B115" i="7" s="1"/>
  <c r="G117" i="7"/>
  <c r="B129" i="7" s="1"/>
  <c r="AF238" i="2"/>
  <c r="AE238" i="2"/>
  <c r="AE165" i="2"/>
  <c r="AE193" i="2"/>
  <c r="AE186" i="2"/>
  <c r="AF26" i="2"/>
  <c r="AE160" i="2"/>
  <c r="AE248" i="2"/>
  <c r="AF229" i="2"/>
  <c r="AE249" i="2"/>
  <c r="AF58" i="2"/>
  <c r="AE163" i="2"/>
  <c r="AE246" i="2"/>
  <c r="AF162" i="2"/>
  <c r="AE188" i="2"/>
  <c r="AE54" i="2"/>
  <c r="AE237" i="2"/>
  <c r="AF24" i="2"/>
  <c r="AE61" i="2"/>
  <c r="AE229" i="2"/>
  <c r="AF64" i="2"/>
  <c r="AE208" i="2"/>
  <c r="AE168" i="2"/>
  <c r="AF31" i="2"/>
  <c r="AF32" i="2"/>
  <c r="AF182" i="2"/>
  <c r="AF250" i="2"/>
  <c r="AF251" i="2"/>
  <c r="AE33" i="2"/>
  <c r="AF212" i="2"/>
  <c r="AE34" i="2"/>
  <c r="AF63" i="2"/>
  <c r="AF168" i="2"/>
  <c r="AF157" i="2"/>
  <c r="AE206" i="2"/>
  <c r="AF169" i="2"/>
  <c r="AF237" i="2"/>
  <c r="G187" i="7"/>
  <c r="G190" i="7"/>
  <c r="G189" i="7"/>
  <c r="AF165" i="2"/>
  <c r="AF248" i="2"/>
  <c r="AE250" i="2"/>
  <c r="AE247" i="2"/>
  <c r="AE251" i="2"/>
  <c r="AF249" i="2"/>
  <c r="AF246" i="2"/>
  <c r="AF247" i="2"/>
  <c r="AE230" i="2"/>
  <c r="AF230" i="2"/>
  <c r="AF239" i="2"/>
  <c r="AF234" i="2"/>
  <c r="AF240" i="2"/>
  <c r="AE239" i="2"/>
  <c r="AE234" i="2"/>
  <c r="AE240" i="2"/>
  <c r="AF211" i="2"/>
  <c r="AF209" i="2"/>
  <c r="AE211" i="2"/>
  <c r="AE209" i="2"/>
  <c r="AE207" i="2"/>
  <c r="AE205" i="2"/>
  <c r="AE216" i="2"/>
  <c r="AF206" i="2"/>
  <c r="AF207" i="2"/>
  <c r="AF214" i="2"/>
  <c r="AF217" i="2"/>
  <c r="AE214" i="2"/>
  <c r="AE217" i="2"/>
  <c r="AE212" i="2"/>
  <c r="AF205" i="2"/>
  <c r="AF216" i="2"/>
  <c r="AF208" i="2"/>
  <c r="AE192" i="2"/>
  <c r="AE187" i="2"/>
  <c r="AE191" i="2"/>
  <c r="AE183" i="2"/>
  <c r="AE194" i="2"/>
  <c r="AF184" i="2"/>
  <c r="AF192" i="2"/>
  <c r="AE182" i="2"/>
  <c r="AF187" i="2"/>
  <c r="AF191" i="2"/>
  <c r="AF183" i="2"/>
  <c r="AF194" i="2"/>
  <c r="AF195" i="2"/>
  <c r="AF196" i="2"/>
  <c r="AF193" i="2"/>
  <c r="AE184" i="2"/>
  <c r="AE195" i="2"/>
  <c r="AE196" i="2"/>
  <c r="AF188" i="2"/>
  <c r="AF160" i="2"/>
  <c r="AE157" i="2"/>
  <c r="AE169" i="2"/>
  <c r="AF159" i="2"/>
  <c r="AE159" i="2"/>
  <c r="AF163" i="2"/>
  <c r="AE162" i="2"/>
  <c r="AF164" i="2"/>
  <c r="AE26" i="2"/>
  <c r="AF27" i="2"/>
  <c r="AE24" i="2"/>
  <c r="AF52" i="2"/>
  <c r="AE28" i="2"/>
  <c r="AE53" i="2"/>
  <c r="AF53" i="2"/>
  <c r="AE63" i="2"/>
  <c r="AF62" i="2"/>
  <c r="AE58" i="2"/>
  <c r="AE64" i="2"/>
  <c r="AF60" i="2"/>
  <c r="AF54" i="2"/>
  <c r="AF61" i="2"/>
  <c r="AE52" i="2"/>
  <c r="AE60" i="2"/>
  <c r="AF25" i="2"/>
  <c r="AE31" i="2"/>
  <c r="AE35" i="2"/>
  <c r="AF22" i="2"/>
  <c r="AE22" i="2"/>
  <c r="AF30" i="2"/>
  <c r="AF28" i="2"/>
  <c r="AE32" i="2"/>
  <c r="AF33" i="2"/>
  <c r="AE29" i="2"/>
  <c r="AF34" i="2"/>
  <c r="AE27" i="2"/>
  <c r="AF35" i="2"/>
  <c r="AE25" i="2"/>
  <c r="AE30" i="2"/>
  <c r="G191" i="7"/>
  <c r="G186" i="7"/>
  <c r="G185" i="7"/>
  <c r="B174" i="7"/>
  <c r="B173" i="7"/>
  <c r="B176" i="7"/>
  <c r="B180" i="7"/>
  <c r="B175" i="7"/>
  <c r="B177" i="7"/>
  <c r="B178" i="7"/>
  <c r="B179" i="7"/>
  <c r="G201" i="7"/>
  <c r="G204" i="7"/>
  <c r="G92" i="7"/>
  <c r="G88" i="7"/>
  <c r="AE16" i="2"/>
  <c r="AE17" i="2"/>
  <c r="AE18" i="2"/>
  <c r="AE12" i="2"/>
  <c r="AE14" i="2"/>
  <c r="AE15" i="2"/>
  <c r="G202" i="7"/>
  <c r="G86" i="7"/>
  <c r="G94" i="7"/>
  <c r="G83" i="7"/>
  <c r="G85" i="7"/>
  <c r="G84" i="7"/>
  <c r="G87" i="7"/>
  <c r="B12" i="7"/>
  <c r="B76" i="7"/>
  <c r="B54" i="7"/>
  <c r="B69" i="7"/>
  <c r="B59" i="7"/>
  <c r="B70" i="7"/>
  <c r="B60" i="7"/>
  <c r="B63" i="7"/>
  <c r="B51" i="7"/>
  <c r="B64" i="7"/>
  <c r="B53" i="7"/>
  <c r="B65" i="7"/>
  <c r="B58" i="7"/>
  <c r="B52" i="7"/>
  <c r="B74" i="7"/>
  <c r="B75" i="7"/>
  <c r="B61" i="7"/>
  <c r="B50" i="7"/>
  <c r="B62" i="7"/>
  <c r="B79" i="7"/>
  <c r="B80" i="7"/>
  <c r="B56" i="7"/>
  <c r="B71" i="7"/>
  <c r="B57" i="7"/>
  <c r="B72" i="7"/>
  <c r="B73" i="7"/>
  <c r="B66" i="7"/>
  <c r="B77" i="7"/>
  <c r="B67" i="7"/>
  <c r="B78" i="7"/>
  <c r="B68" i="7"/>
  <c r="AG11" i="2"/>
  <c r="AE11" i="2"/>
  <c r="AF7" i="2"/>
  <c r="AE7" i="2"/>
  <c r="AE8" i="2"/>
  <c r="AF8" i="2"/>
  <c r="B47" i="7"/>
  <c r="B34" i="7"/>
  <c r="B134" i="7"/>
  <c r="B147" i="7"/>
  <c r="B165" i="7"/>
  <c r="B163" i="7"/>
  <c r="B32" i="7"/>
  <c r="B43" i="7"/>
  <c r="B11" i="7"/>
  <c r="B139" i="7"/>
  <c r="B25" i="7"/>
  <c r="B10" i="7"/>
  <c r="B7" i="7"/>
  <c r="B149" i="7"/>
  <c r="B136" i="7"/>
  <c r="B35" i="7"/>
  <c r="B9" i="7"/>
  <c r="B140" i="7"/>
  <c r="B142" i="7"/>
  <c r="B154" i="7"/>
  <c r="B170" i="7"/>
  <c r="B27" i="7"/>
  <c r="B23" i="7"/>
  <c r="B36" i="7"/>
  <c r="B38" i="7"/>
  <c r="B29" i="7"/>
  <c r="B33" i="7"/>
  <c r="B26" i="7"/>
  <c r="B13" i="7"/>
  <c r="B146" i="7"/>
  <c r="B150" i="7"/>
  <c r="B40" i="7"/>
  <c r="B18" i="7"/>
  <c r="B135" i="7"/>
  <c r="B158" i="7"/>
  <c r="B31" i="7"/>
  <c r="B16" i="7"/>
  <c r="B171" i="7"/>
  <c r="B155" i="7"/>
  <c r="B164" i="7"/>
  <c r="B141" i="7"/>
  <c r="B159" i="7"/>
  <c r="B55" i="7"/>
  <c r="B15" i="7"/>
  <c r="B8" i="7"/>
  <c r="B37" i="7"/>
  <c r="B168" i="7"/>
  <c r="B152" i="7"/>
  <c r="B166" i="7"/>
  <c r="B156" i="7"/>
  <c r="B42" i="7"/>
  <c r="B30" i="7"/>
  <c r="B153" i="7"/>
  <c r="B48" i="7"/>
  <c r="B28" i="7"/>
  <c r="B161" i="7"/>
  <c r="B151" i="7"/>
  <c r="B162" i="7"/>
  <c r="B49" i="7"/>
  <c r="B17" i="7"/>
  <c r="B24" i="7"/>
  <c r="B167" i="7"/>
  <c r="B137" i="7"/>
  <c r="B14" i="7"/>
  <c r="B20" i="7"/>
  <c r="B172" i="7"/>
  <c r="B148" i="7"/>
  <c r="B145" i="7"/>
  <c r="B157" i="7"/>
  <c r="B138" i="7"/>
  <c r="B45" i="7"/>
  <c r="B41" i="7"/>
  <c r="B19" i="7"/>
  <c r="B169" i="7"/>
  <c r="B143" i="7"/>
  <c r="B144" i="7"/>
  <c r="B46" i="7"/>
  <c r="B39" i="7"/>
  <c r="B21" i="7"/>
  <c r="B124" i="7" l="1"/>
  <c r="B125" i="7"/>
  <c r="B126" i="7"/>
  <c r="B127" i="7"/>
  <c r="B117" i="7"/>
  <c r="B121" i="7"/>
  <c r="B132" i="7"/>
  <c r="B120" i="7"/>
  <c r="B116" i="7"/>
  <c r="B128" i="7"/>
  <c r="B130" i="7"/>
  <c r="B119" i="7"/>
  <c r="B131" i="7"/>
  <c r="B191" i="7"/>
  <c r="B196" i="7"/>
  <c r="B184" i="7"/>
  <c r="B186" i="7"/>
  <c r="B197" i="7"/>
  <c r="B195" i="7"/>
  <c r="B187" i="7"/>
  <c r="B198" i="7"/>
  <c r="B190" i="7"/>
  <c r="B189" i="7"/>
  <c r="B185" i="7"/>
  <c r="B192" i="7"/>
  <c r="B182" i="7"/>
  <c r="B193" i="7"/>
  <c r="B194" i="7"/>
  <c r="B188" i="7"/>
  <c r="B183" i="7"/>
  <c r="B226" i="7"/>
  <c r="B97" i="7"/>
  <c r="B105" i="7"/>
  <c r="B85" i="7"/>
  <c r="B93" i="7"/>
  <c r="B101" i="7"/>
  <c r="B89" i="7"/>
  <c r="B100" i="7"/>
  <c r="B211" i="7"/>
  <c r="B204" i="7"/>
  <c r="B200" i="7"/>
  <c r="B222" i="7"/>
  <c r="B217" i="7"/>
  <c r="B201" i="7"/>
  <c r="B224" i="7"/>
  <c r="B205" i="7"/>
  <c r="B213" i="7"/>
  <c r="B219" i="7"/>
  <c r="B212" i="7"/>
  <c r="B221" i="7"/>
  <c r="B214" i="7"/>
  <c r="B206" i="7"/>
  <c r="B215" i="7"/>
  <c r="B208" i="7"/>
  <c r="B225" i="7"/>
  <c r="B202" i="7"/>
  <c r="B216" i="7"/>
  <c r="B218" i="7"/>
  <c r="B223" i="7"/>
  <c r="B203" i="7"/>
  <c r="B210" i="7"/>
  <c r="B207" i="7"/>
  <c r="B209" i="7"/>
  <c r="B220" i="7"/>
  <c r="B111" i="7"/>
  <c r="B102" i="7"/>
  <c r="B109" i="7"/>
  <c r="B87" i="7"/>
  <c r="B112" i="7"/>
  <c r="B92" i="7"/>
  <c r="B91" i="7"/>
  <c r="B108" i="7"/>
  <c r="B96" i="7"/>
  <c r="B103" i="7"/>
  <c r="B83" i="7"/>
  <c r="B98" i="7"/>
  <c r="B107" i="7"/>
  <c r="B82" i="7"/>
  <c r="B88" i="7"/>
  <c r="B110" i="7"/>
  <c r="B99" i="7"/>
  <c r="B94" i="7"/>
  <c r="B84" i="7"/>
  <c r="B104" i="7"/>
  <c r="B106" i="7"/>
  <c r="B90" i="7"/>
  <c r="B86" i="7"/>
  <c r="B95" i="7"/>
  <c r="B114" i="7"/>
  <c r="B122" i="7"/>
  <c r="B118" i="7"/>
  <c r="M199" i="2" l="1"/>
  <c r="W199" i="2"/>
  <c r="AC199" i="2" s="1"/>
  <c r="AB199" i="2"/>
  <c r="S199" i="2"/>
  <c r="AA199" i="2" s="1"/>
  <c r="K199" i="2"/>
  <c r="Z199" i="2" s="1"/>
  <c r="M179" i="2"/>
  <c r="W179" i="2"/>
  <c r="AC179" i="2" s="1"/>
  <c r="AB179" i="2"/>
  <c r="S179" i="2"/>
  <c r="AA179" i="2" s="1"/>
  <c r="K179" i="2"/>
  <c r="Z179" i="2" s="1"/>
  <c r="AD199" i="2" l="1"/>
  <c r="H199" i="2"/>
  <c r="AD179" i="2"/>
  <c r="H179" i="2"/>
  <c r="M259" i="2"/>
  <c r="W259" i="2"/>
  <c r="AC259" i="2" s="1"/>
  <c r="AB259" i="2"/>
  <c r="S259" i="2"/>
  <c r="AA259" i="2" s="1"/>
  <c r="K259" i="2"/>
  <c r="Z259" i="2" s="1"/>
  <c r="M258" i="2"/>
  <c r="W258" i="2"/>
  <c r="AC258" i="2" s="1"/>
  <c r="AB258" i="2"/>
  <c r="S258" i="2"/>
  <c r="AA258" i="2" s="1"/>
  <c r="K258" i="2"/>
  <c r="Z258" i="2" s="1"/>
  <c r="M257" i="2"/>
  <c r="W257" i="2"/>
  <c r="AC257" i="2" s="1"/>
  <c r="AB257" i="2"/>
  <c r="S257" i="2"/>
  <c r="AA257" i="2" s="1"/>
  <c r="K257" i="2"/>
  <c r="Z257" i="2" s="1"/>
  <c r="M256" i="2"/>
  <c r="W256" i="2"/>
  <c r="AC256" i="2" s="1"/>
  <c r="AB256" i="2"/>
  <c r="S256" i="2"/>
  <c r="AA256" i="2" s="1"/>
  <c r="K256" i="2"/>
  <c r="Z256" i="2" s="1"/>
  <c r="M255" i="2"/>
  <c r="W255" i="2"/>
  <c r="AC255" i="2" s="1"/>
  <c r="AB255" i="2"/>
  <c r="S255" i="2"/>
  <c r="AA255" i="2" s="1"/>
  <c r="K255" i="2"/>
  <c r="Z255" i="2" s="1"/>
  <c r="M254" i="2"/>
  <c r="W254" i="2"/>
  <c r="AC254" i="2" s="1"/>
  <c r="AB254" i="2"/>
  <c r="S254" i="2"/>
  <c r="AA254" i="2" s="1"/>
  <c r="K254" i="2"/>
  <c r="Z254" i="2" s="1"/>
  <c r="M248" i="2"/>
  <c r="W251" i="2"/>
  <c r="AC251" i="2" s="1"/>
  <c r="AB251" i="2"/>
  <c r="S251" i="2"/>
  <c r="AA251" i="2" s="1"/>
  <c r="K248" i="2"/>
  <c r="M253" i="2"/>
  <c r="W253" i="2"/>
  <c r="AC253" i="2" s="1"/>
  <c r="AB253" i="2"/>
  <c r="S253" i="2"/>
  <c r="AA253" i="2" s="1"/>
  <c r="K253" i="2"/>
  <c r="Z253" i="2" s="1"/>
  <c r="M252" i="2"/>
  <c r="W252" i="2"/>
  <c r="AC252" i="2" s="1"/>
  <c r="AB252" i="2"/>
  <c r="S252" i="2"/>
  <c r="AA252" i="2" s="1"/>
  <c r="K252" i="2"/>
  <c r="Z252" i="2" s="1"/>
  <c r="M246" i="2"/>
  <c r="W250" i="2"/>
  <c r="AC250" i="2" s="1"/>
  <c r="AB250" i="2"/>
  <c r="S250" i="2"/>
  <c r="AA250" i="2" s="1"/>
  <c r="K246" i="2"/>
  <c r="M250" i="2"/>
  <c r="AD247" i="2" s="1"/>
  <c r="W247" i="2"/>
  <c r="AC247" i="2" s="1"/>
  <c r="S247" i="2"/>
  <c r="AA247" i="2" s="1"/>
  <c r="K250" i="2"/>
  <c r="M251" i="2"/>
  <c r="W249" i="2"/>
  <c r="AC249" i="2" s="1"/>
  <c r="S249" i="2"/>
  <c r="AA249" i="2" s="1"/>
  <c r="K251" i="2"/>
  <c r="M249" i="2"/>
  <c r="W248" i="2"/>
  <c r="AC248" i="2" s="1"/>
  <c r="AB248" i="2"/>
  <c r="S248" i="2"/>
  <c r="AA248" i="2" s="1"/>
  <c r="K249" i="2"/>
  <c r="M247" i="2"/>
  <c r="W246" i="2"/>
  <c r="AC246" i="2" s="1"/>
  <c r="S246" i="2"/>
  <c r="AA246" i="2" s="1"/>
  <c r="K247" i="2"/>
  <c r="M245" i="2"/>
  <c r="AD245" i="2" s="1"/>
  <c r="W245" i="2"/>
  <c r="AC245" i="2" s="1"/>
  <c r="S245" i="2"/>
  <c r="AA245" i="2" s="1"/>
  <c r="K245" i="2"/>
  <c r="Z245" i="2" s="1"/>
  <c r="M244" i="2"/>
  <c r="AD244" i="2" s="1"/>
  <c r="W244" i="2"/>
  <c r="AC244" i="2" s="1"/>
  <c r="S244" i="2"/>
  <c r="AA244" i="2" s="1"/>
  <c r="K244" i="2"/>
  <c r="M242" i="2"/>
  <c r="W242" i="2"/>
  <c r="AC242" i="2" s="1"/>
  <c r="S242" i="2"/>
  <c r="AA242" i="2" s="1"/>
  <c r="K242" i="2"/>
  <c r="Z242" i="2" s="1"/>
  <c r="M241" i="2"/>
  <c r="W241" i="2"/>
  <c r="AC241" i="2" s="1"/>
  <c r="S241" i="2"/>
  <c r="AA241" i="2" s="1"/>
  <c r="K241" i="2"/>
  <c r="Z241" i="2" s="1"/>
  <c r="M238" i="2"/>
  <c r="W240" i="2"/>
  <c r="AC240" i="2" s="1"/>
  <c r="S240" i="2"/>
  <c r="AA240" i="2" s="1"/>
  <c r="K238" i="2"/>
  <c r="M234" i="2"/>
  <c r="AD234" i="2" s="1"/>
  <c r="W239" i="2"/>
  <c r="AC239" i="2" s="1"/>
  <c r="S239" i="2"/>
  <c r="AA239" i="2" s="1"/>
  <c r="K234" i="2"/>
  <c r="M237" i="2"/>
  <c r="W236" i="2"/>
  <c r="S236" i="2"/>
  <c r="AA236" i="2" s="1"/>
  <c r="K237" i="2"/>
  <c r="Z236" i="2" s="1"/>
  <c r="M232" i="2"/>
  <c r="W232" i="2"/>
  <c r="AC232" i="2" s="1"/>
  <c r="S232" i="2"/>
  <c r="AA232" i="2" s="1"/>
  <c r="K232" i="2"/>
  <c r="Z232" i="2" s="1"/>
  <c r="M229" i="2"/>
  <c r="W230" i="2"/>
  <c r="AC230" i="2" s="1"/>
  <c r="S230" i="2"/>
  <c r="AA230" i="2" s="1"/>
  <c r="K229" i="2"/>
  <c r="M240" i="2"/>
  <c r="W238" i="2"/>
  <c r="AC238" i="2" s="1"/>
  <c r="S238" i="2"/>
  <c r="AA238" i="2" s="1"/>
  <c r="K240" i="2"/>
  <c r="M239" i="2"/>
  <c r="W237" i="2"/>
  <c r="AC237" i="2" s="1"/>
  <c r="S237" i="2"/>
  <c r="AA237" i="2" s="1"/>
  <c r="K239" i="2"/>
  <c r="M230" i="2"/>
  <c r="W229" i="2"/>
  <c r="AC229" i="2" s="1"/>
  <c r="S229" i="2"/>
  <c r="AA229" i="2" s="1"/>
  <c r="K230" i="2"/>
  <c r="M233" i="2"/>
  <c r="W233" i="2"/>
  <c r="AC233" i="2" s="1"/>
  <c r="S233" i="2"/>
  <c r="AA233" i="2" s="1"/>
  <c r="K233" i="2"/>
  <c r="Z233" i="2" s="1"/>
  <c r="M231" i="2"/>
  <c r="W231" i="2"/>
  <c r="AC231" i="2" s="1"/>
  <c r="S231" i="2"/>
  <c r="AA231" i="2" s="1"/>
  <c r="K231" i="2"/>
  <c r="Z231" i="2" s="1"/>
  <c r="M227" i="2"/>
  <c r="AD227" i="2" s="1"/>
  <c r="S227" i="2"/>
  <c r="AA227" i="2" s="1"/>
  <c r="K227" i="2"/>
  <c r="Z227" i="2" s="1"/>
  <c r="M212" i="2"/>
  <c r="W208" i="2"/>
  <c r="AC208" i="2" s="1"/>
  <c r="AB208" i="2"/>
  <c r="S208" i="2"/>
  <c r="AA208" i="2" s="1"/>
  <c r="K212" i="2"/>
  <c r="M217" i="2"/>
  <c r="AD217" i="2" s="1"/>
  <c r="W214" i="2"/>
  <c r="AC214" i="2" s="1"/>
  <c r="AB214" i="2"/>
  <c r="S214" i="2"/>
  <c r="AA214" i="2" s="1"/>
  <c r="K217" i="2"/>
  <c r="M214" i="2"/>
  <c r="W212" i="2"/>
  <c r="AC212" i="2" s="1"/>
  <c r="AB212" i="2"/>
  <c r="S212" i="2"/>
  <c r="AA212" i="2" s="1"/>
  <c r="K214" i="2"/>
  <c r="M209" i="2"/>
  <c r="AD209" i="2" s="1"/>
  <c r="W211" i="2"/>
  <c r="AC211" i="2" s="1"/>
  <c r="AB211" i="2"/>
  <c r="S211" i="2"/>
  <c r="AA211" i="2" s="1"/>
  <c r="K209" i="2"/>
  <c r="M216" i="2"/>
  <c r="AD216" i="2" s="1"/>
  <c r="W205" i="2"/>
  <c r="AB205" i="2"/>
  <c r="S205" i="2"/>
  <c r="AA205" i="2" s="1"/>
  <c r="K216" i="2"/>
  <c r="M211" i="2"/>
  <c r="W207" i="2"/>
  <c r="AC207" i="2" s="1"/>
  <c r="AB207" i="2"/>
  <c r="S207" i="2"/>
  <c r="AA207" i="2" s="1"/>
  <c r="K211" i="2"/>
  <c r="M207" i="2"/>
  <c r="W203" i="2"/>
  <c r="AB203" i="2"/>
  <c r="S203" i="2"/>
  <c r="AA203" i="2" s="1"/>
  <c r="K207" i="2"/>
  <c r="Z203" i="2" s="1"/>
  <c r="M201" i="2"/>
  <c r="W201" i="2"/>
  <c r="AC201" i="2" s="1"/>
  <c r="AB201" i="2"/>
  <c r="S201" i="2"/>
  <c r="AA201" i="2" s="1"/>
  <c r="K201" i="2"/>
  <c r="Z201" i="2" s="1"/>
  <c r="M202" i="2"/>
  <c r="AD202" i="2" s="1"/>
  <c r="W202" i="2"/>
  <c r="AC202" i="2" s="1"/>
  <c r="AB202" i="2"/>
  <c r="S202" i="2"/>
  <c r="AA202" i="2" s="1"/>
  <c r="K202" i="2"/>
  <c r="M208" i="2"/>
  <c r="W206" i="2"/>
  <c r="AC206" i="2" s="1"/>
  <c r="AB206" i="2"/>
  <c r="S206" i="2"/>
  <c r="AA206" i="2" s="1"/>
  <c r="K208" i="2"/>
  <c r="M206" i="2"/>
  <c r="AD204" i="2" s="1"/>
  <c r="W204" i="2"/>
  <c r="AB204" i="2"/>
  <c r="S204" i="2"/>
  <c r="AA204" i="2" s="1"/>
  <c r="K206" i="2"/>
  <c r="M198" i="2"/>
  <c r="W198" i="2"/>
  <c r="AC198" i="2" s="1"/>
  <c r="AB198" i="2"/>
  <c r="S198" i="2"/>
  <c r="K198" i="2"/>
  <c r="Z198" i="2" s="1"/>
  <c r="M196" i="2"/>
  <c r="AD196" i="2" s="1"/>
  <c r="W195" i="2"/>
  <c r="AC195" i="2" s="1"/>
  <c r="AB195" i="2"/>
  <c r="S195" i="2"/>
  <c r="AA195" i="2" s="1"/>
  <c r="K196" i="2"/>
  <c r="M194" i="2"/>
  <c r="AD194" i="2" s="1"/>
  <c r="W183" i="2"/>
  <c r="AC183" i="2" s="1"/>
  <c r="AB183" i="2"/>
  <c r="S183" i="2"/>
  <c r="AA183" i="2" s="1"/>
  <c r="K194" i="2"/>
  <c r="M183" i="2"/>
  <c r="W191" i="2"/>
  <c r="AC191" i="2" s="1"/>
  <c r="AB191" i="2"/>
  <c r="S191" i="2"/>
  <c r="AA191" i="2" s="1"/>
  <c r="K183" i="2"/>
  <c r="M188" i="2"/>
  <c r="W187" i="2"/>
  <c r="AC187" i="2" s="1"/>
  <c r="AB187" i="2"/>
  <c r="S187" i="2"/>
  <c r="AA187" i="2" s="1"/>
  <c r="K188" i="2"/>
  <c r="M181" i="2"/>
  <c r="W181" i="2"/>
  <c r="AC181" i="2" s="1"/>
  <c r="AB181" i="2"/>
  <c r="S181" i="2"/>
  <c r="AA181" i="2" s="1"/>
  <c r="K181" i="2"/>
  <c r="Z181" i="2" s="1"/>
  <c r="M193" i="2"/>
  <c r="W192" i="2"/>
  <c r="AC192" i="2" s="1"/>
  <c r="AB192" i="2"/>
  <c r="S192" i="2"/>
  <c r="AA192" i="2" s="1"/>
  <c r="K193" i="2"/>
  <c r="M192" i="2"/>
  <c r="W189" i="2"/>
  <c r="AB189" i="2"/>
  <c r="S189" i="2"/>
  <c r="AA189" i="2" s="1"/>
  <c r="K192" i="2"/>
  <c r="Z189" i="2" s="1"/>
  <c r="M191" i="2"/>
  <c r="W185" i="2"/>
  <c r="AB185" i="2"/>
  <c r="S185" i="2"/>
  <c r="AA185" i="2" s="1"/>
  <c r="K191" i="2"/>
  <c r="Z185" i="2" s="1"/>
  <c r="M186" i="2"/>
  <c r="W184" i="2"/>
  <c r="AC184" i="2" s="1"/>
  <c r="AB184" i="2"/>
  <c r="S184" i="2"/>
  <c r="AA184" i="2" s="1"/>
  <c r="K186" i="2"/>
  <c r="M195" i="2"/>
  <c r="W193" i="2"/>
  <c r="AC193" i="2" s="1"/>
  <c r="AB193" i="2"/>
  <c r="S193" i="2"/>
  <c r="AA193" i="2" s="1"/>
  <c r="K195" i="2"/>
  <c r="M187" i="2"/>
  <c r="W186" i="2"/>
  <c r="AC186" i="2" s="1"/>
  <c r="AB186" i="2"/>
  <c r="S186" i="2"/>
  <c r="AA186" i="2" s="1"/>
  <c r="K187" i="2"/>
  <c r="M182" i="2"/>
  <c r="W188" i="2"/>
  <c r="AC188" i="2" s="1"/>
  <c r="AB188" i="2"/>
  <c r="S188" i="2"/>
  <c r="AA188" i="2" s="1"/>
  <c r="K182" i="2"/>
  <c r="M184" i="2"/>
  <c r="W182" i="2"/>
  <c r="AC182" i="2" s="1"/>
  <c r="AB182" i="2"/>
  <c r="S182" i="2"/>
  <c r="AA182" i="2" s="1"/>
  <c r="K184" i="2"/>
  <c r="M178" i="2"/>
  <c r="W178" i="2"/>
  <c r="AC178" i="2" s="1"/>
  <c r="AB178" i="2"/>
  <c r="S178" i="2"/>
  <c r="AA178" i="2" s="1"/>
  <c r="K178" i="2"/>
  <c r="Z178" i="2" s="1"/>
  <c r="M177" i="2"/>
  <c r="W177" i="2"/>
  <c r="AC177" i="2" s="1"/>
  <c r="AB177" i="2"/>
  <c r="S177" i="2"/>
  <c r="AA177" i="2" s="1"/>
  <c r="K177" i="2"/>
  <c r="Z177" i="2" s="1"/>
  <c r="M176" i="2"/>
  <c r="W176" i="2"/>
  <c r="AC176" i="2" s="1"/>
  <c r="AB176" i="2"/>
  <c r="S176" i="2"/>
  <c r="AA176" i="2" s="1"/>
  <c r="K176" i="2"/>
  <c r="Z176" i="2" s="1"/>
  <c r="M175" i="2"/>
  <c r="W175" i="2"/>
  <c r="AC175" i="2" s="1"/>
  <c r="AB175" i="2"/>
  <c r="S175" i="2"/>
  <c r="AA175" i="2" s="1"/>
  <c r="K175" i="2"/>
  <c r="Z175" i="2" s="1"/>
  <c r="M174" i="2"/>
  <c r="W174" i="2"/>
  <c r="AC174" i="2" s="1"/>
  <c r="AB174" i="2"/>
  <c r="S174" i="2"/>
  <c r="AA174" i="2" s="1"/>
  <c r="K174" i="2"/>
  <c r="Z174" i="2" s="1"/>
  <c r="M173" i="2"/>
  <c r="W173" i="2"/>
  <c r="AC173" i="2" s="1"/>
  <c r="AB173" i="2"/>
  <c r="S173" i="2"/>
  <c r="AA173" i="2" s="1"/>
  <c r="K173" i="2"/>
  <c r="Z173" i="2" s="1"/>
  <c r="M172" i="2"/>
  <c r="W172" i="2"/>
  <c r="AC172" i="2" s="1"/>
  <c r="AB172" i="2"/>
  <c r="S172" i="2"/>
  <c r="AA172" i="2" s="1"/>
  <c r="K172" i="2"/>
  <c r="Z172" i="2" s="1"/>
  <c r="M171" i="2"/>
  <c r="W171" i="2"/>
  <c r="AC171" i="2" s="1"/>
  <c r="AB171" i="2"/>
  <c r="S171" i="2"/>
  <c r="AA171" i="2" s="1"/>
  <c r="K171" i="2"/>
  <c r="Z171" i="2" s="1"/>
  <c r="M167" i="2"/>
  <c r="W167" i="2"/>
  <c r="AC167" i="2" s="1"/>
  <c r="AB167" i="2"/>
  <c r="S167" i="2"/>
  <c r="AA167" i="2" s="1"/>
  <c r="K167" i="2"/>
  <c r="Z167" i="2" s="1"/>
  <c r="M166" i="2"/>
  <c r="W166" i="2"/>
  <c r="AC166" i="2" s="1"/>
  <c r="AB166" i="2"/>
  <c r="S166" i="2"/>
  <c r="AA166" i="2" s="1"/>
  <c r="K166" i="2"/>
  <c r="Z166" i="2" s="1"/>
  <c r="M161" i="2"/>
  <c r="W161" i="2"/>
  <c r="AC161" i="2" s="1"/>
  <c r="AB161" i="2"/>
  <c r="S161" i="2"/>
  <c r="AA161" i="2" s="1"/>
  <c r="K161" i="2"/>
  <c r="Z161" i="2" s="1"/>
  <c r="M170" i="2"/>
  <c r="W170" i="2"/>
  <c r="AC170" i="2" s="1"/>
  <c r="AB170" i="2"/>
  <c r="S170" i="2"/>
  <c r="AA170" i="2" s="1"/>
  <c r="K170" i="2"/>
  <c r="Z170" i="2" s="1"/>
  <c r="M159" i="2"/>
  <c r="W165" i="2"/>
  <c r="AC165" i="2" s="1"/>
  <c r="AB165" i="2"/>
  <c r="S165" i="2"/>
  <c r="AA165" i="2" s="1"/>
  <c r="K159" i="2"/>
  <c r="M165" i="2"/>
  <c r="W169" i="2"/>
  <c r="AC169" i="2" s="1"/>
  <c r="AB169" i="2"/>
  <c r="S169" i="2"/>
  <c r="AA169" i="2" s="1"/>
  <c r="K165" i="2"/>
  <c r="M164" i="2"/>
  <c r="W157" i="2"/>
  <c r="AC157" i="2" s="1"/>
  <c r="AB157" i="2"/>
  <c r="S157" i="2"/>
  <c r="AA157" i="2" s="1"/>
  <c r="K164" i="2"/>
  <c r="M160" i="2"/>
  <c r="W168" i="2"/>
  <c r="AC168" i="2" s="1"/>
  <c r="AB168" i="2"/>
  <c r="S168" i="2"/>
  <c r="AA168" i="2" s="1"/>
  <c r="K160" i="2"/>
  <c r="M169" i="2"/>
  <c r="W164" i="2"/>
  <c r="AC164" i="2" s="1"/>
  <c r="AB164" i="2"/>
  <c r="S164" i="2"/>
  <c r="AA164" i="2" s="1"/>
  <c r="K169" i="2"/>
  <c r="M157" i="2"/>
  <c r="W163" i="2"/>
  <c r="AC163" i="2" s="1"/>
  <c r="AB163" i="2"/>
  <c r="S163" i="2"/>
  <c r="AA163" i="2" s="1"/>
  <c r="K157" i="2"/>
  <c r="M156" i="2"/>
  <c r="W156" i="2"/>
  <c r="AC156" i="2" s="1"/>
  <c r="AB156" i="2"/>
  <c r="S156" i="2"/>
  <c r="AA156" i="2" s="1"/>
  <c r="K156" i="2"/>
  <c r="Z156" i="2" s="1"/>
  <c r="M162" i="2"/>
  <c r="W160" i="2"/>
  <c r="AC160" i="2" s="1"/>
  <c r="AB160" i="2"/>
  <c r="S160" i="2"/>
  <c r="AA160" i="2" s="1"/>
  <c r="K162" i="2"/>
  <c r="M158" i="2"/>
  <c r="W158" i="2"/>
  <c r="AC158" i="2" s="1"/>
  <c r="AB158" i="2"/>
  <c r="S158" i="2"/>
  <c r="AA158" i="2" s="1"/>
  <c r="K158" i="2"/>
  <c r="Z158" i="2" s="1"/>
  <c r="M168" i="2"/>
  <c r="W162" i="2"/>
  <c r="AC162" i="2" s="1"/>
  <c r="S162" i="2"/>
  <c r="AA162" i="2" s="1"/>
  <c r="K168" i="2"/>
  <c r="M154" i="2"/>
  <c r="AD154" i="2" s="1"/>
  <c r="W154" i="2"/>
  <c r="AC154" i="2" s="1"/>
  <c r="AB154" i="2"/>
  <c r="S154" i="2"/>
  <c r="AA154" i="2" s="1"/>
  <c r="K154" i="2"/>
  <c r="M155" i="2"/>
  <c r="AD155" i="2" s="1"/>
  <c r="W155" i="2"/>
  <c r="AC155" i="2" s="1"/>
  <c r="AB155" i="2"/>
  <c r="S155" i="2"/>
  <c r="AA155" i="2" s="1"/>
  <c r="K155" i="2"/>
  <c r="M163" i="2"/>
  <c r="W159" i="2"/>
  <c r="AC159" i="2" s="1"/>
  <c r="AB159" i="2"/>
  <c r="S159" i="2"/>
  <c r="AA159" i="2" s="1"/>
  <c r="K163" i="2"/>
  <c r="M152" i="2"/>
  <c r="W152" i="2"/>
  <c r="AC152" i="2" s="1"/>
  <c r="AB152" i="2"/>
  <c r="S152" i="2"/>
  <c r="AA152" i="2" s="1"/>
  <c r="K152" i="2"/>
  <c r="Z152" i="2" s="1"/>
  <c r="M151" i="2"/>
  <c r="W151" i="2"/>
  <c r="AC151" i="2" s="1"/>
  <c r="AB151" i="2"/>
  <c r="S151" i="2"/>
  <c r="AA151" i="2" s="1"/>
  <c r="K151" i="2"/>
  <c r="Z151" i="2" s="1"/>
  <c r="M150" i="2"/>
  <c r="W150" i="2"/>
  <c r="AC150" i="2" s="1"/>
  <c r="AB150" i="2"/>
  <c r="S150" i="2"/>
  <c r="AA150" i="2" s="1"/>
  <c r="K150" i="2"/>
  <c r="Z150" i="2" s="1"/>
  <c r="M149" i="2"/>
  <c r="W149" i="2"/>
  <c r="AC149" i="2" s="1"/>
  <c r="AB149" i="2"/>
  <c r="S149" i="2"/>
  <c r="AA149" i="2" s="1"/>
  <c r="K149" i="2"/>
  <c r="Z149" i="2" s="1"/>
  <c r="M148" i="2"/>
  <c r="W148" i="2"/>
  <c r="AC148" i="2" s="1"/>
  <c r="AB148" i="2"/>
  <c r="S148" i="2"/>
  <c r="AA148" i="2" s="1"/>
  <c r="K148" i="2"/>
  <c r="Z148" i="2" s="1"/>
  <c r="M142" i="2"/>
  <c r="W142" i="2"/>
  <c r="AC142" i="2" s="1"/>
  <c r="AB142" i="2"/>
  <c r="S142" i="2"/>
  <c r="AA142" i="2" s="1"/>
  <c r="K142" i="2"/>
  <c r="Z142" i="2" s="1"/>
  <c r="M147" i="2"/>
  <c r="W147" i="2"/>
  <c r="AC147" i="2" s="1"/>
  <c r="AB147" i="2"/>
  <c r="S147" i="2"/>
  <c r="AA147" i="2" s="1"/>
  <c r="K147" i="2"/>
  <c r="Z147" i="2" s="1"/>
  <c r="M146" i="2"/>
  <c r="W146" i="2"/>
  <c r="AC146" i="2" s="1"/>
  <c r="AB146" i="2"/>
  <c r="S146" i="2"/>
  <c r="AA146" i="2" s="1"/>
  <c r="K146" i="2"/>
  <c r="Z146" i="2" s="1"/>
  <c r="M145" i="2"/>
  <c r="W145" i="2"/>
  <c r="AC145" i="2" s="1"/>
  <c r="AB145" i="2"/>
  <c r="S145" i="2"/>
  <c r="AA145" i="2" s="1"/>
  <c r="K145" i="2"/>
  <c r="Z145" i="2" s="1"/>
  <c r="M144" i="2"/>
  <c r="W144" i="2"/>
  <c r="AC144" i="2" s="1"/>
  <c r="AB144" i="2"/>
  <c r="S144" i="2"/>
  <c r="AA144" i="2" s="1"/>
  <c r="K144" i="2"/>
  <c r="Z144" i="2" s="1"/>
  <c r="M143" i="2"/>
  <c r="W143" i="2"/>
  <c r="AC143" i="2" s="1"/>
  <c r="AB143" i="2"/>
  <c r="S143" i="2"/>
  <c r="AA143" i="2" s="1"/>
  <c r="K143" i="2"/>
  <c r="Z143" i="2" s="1"/>
  <c r="M141" i="2"/>
  <c r="W141" i="2"/>
  <c r="AC141" i="2" s="1"/>
  <c r="AB141" i="2"/>
  <c r="S141" i="2"/>
  <c r="AA141" i="2" s="1"/>
  <c r="K141" i="2"/>
  <c r="Z141" i="2" s="1"/>
  <c r="M140" i="2"/>
  <c r="W140" i="2"/>
  <c r="AC140" i="2" s="1"/>
  <c r="AB140" i="2"/>
  <c r="S140" i="2"/>
  <c r="AA140" i="2" s="1"/>
  <c r="K140" i="2"/>
  <c r="Z140" i="2" s="1"/>
  <c r="M139" i="2"/>
  <c r="W139" i="2"/>
  <c r="AC139" i="2" s="1"/>
  <c r="AB139" i="2"/>
  <c r="S139" i="2"/>
  <c r="AA139" i="2" s="1"/>
  <c r="K139" i="2"/>
  <c r="Z139" i="2" s="1"/>
  <c r="M138" i="2"/>
  <c r="W138" i="2"/>
  <c r="AC138" i="2" s="1"/>
  <c r="AB138" i="2"/>
  <c r="S138" i="2"/>
  <c r="AA138" i="2" s="1"/>
  <c r="K138" i="2"/>
  <c r="Z138" i="2" s="1"/>
  <c r="M133" i="2"/>
  <c r="W133" i="2"/>
  <c r="AC133" i="2" s="1"/>
  <c r="AB133" i="2"/>
  <c r="S133" i="2"/>
  <c r="AA133" i="2" s="1"/>
  <c r="K133" i="2"/>
  <c r="Z133" i="2" s="1"/>
  <c r="M131" i="2"/>
  <c r="W131" i="2"/>
  <c r="AC131" i="2" s="1"/>
  <c r="AB131" i="2"/>
  <c r="S131" i="2"/>
  <c r="AA131" i="2" s="1"/>
  <c r="K131" i="2"/>
  <c r="Z131" i="2" s="1"/>
  <c r="M129" i="2"/>
  <c r="W129" i="2"/>
  <c r="AC129" i="2" s="1"/>
  <c r="AB129" i="2"/>
  <c r="S129" i="2"/>
  <c r="AA129" i="2" s="1"/>
  <c r="K129" i="2"/>
  <c r="Z129" i="2" s="1"/>
  <c r="M137" i="2"/>
  <c r="W137" i="2"/>
  <c r="AC137" i="2" s="1"/>
  <c r="AB137" i="2"/>
  <c r="S137" i="2"/>
  <c r="AA137" i="2" s="1"/>
  <c r="K137" i="2"/>
  <c r="Z137" i="2" s="1"/>
  <c r="M136" i="2"/>
  <c r="W136" i="2"/>
  <c r="AC136" i="2" s="1"/>
  <c r="AB136" i="2"/>
  <c r="S136" i="2"/>
  <c r="AA136" i="2" s="1"/>
  <c r="K136" i="2"/>
  <c r="Z136" i="2" s="1"/>
  <c r="M135" i="2"/>
  <c r="W135" i="2"/>
  <c r="AC135" i="2" s="1"/>
  <c r="AB135" i="2"/>
  <c r="S135" i="2"/>
  <c r="AA135" i="2" s="1"/>
  <c r="K135" i="2"/>
  <c r="Z135" i="2" s="1"/>
  <c r="M130" i="2"/>
  <c r="W130" i="2"/>
  <c r="AC130" i="2" s="1"/>
  <c r="AB130" i="2"/>
  <c r="S130" i="2"/>
  <c r="AA130" i="2" s="1"/>
  <c r="K130" i="2"/>
  <c r="Z130" i="2" s="1"/>
  <c r="M125" i="2"/>
  <c r="W125" i="2"/>
  <c r="AC125" i="2" s="1"/>
  <c r="AB125" i="2"/>
  <c r="S125" i="2"/>
  <c r="AA125" i="2" s="1"/>
  <c r="K125" i="2"/>
  <c r="Z125" i="2" s="1"/>
  <c r="M127" i="2"/>
  <c r="W127" i="2"/>
  <c r="AC127" i="2" s="1"/>
  <c r="AB127" i="2"/>
  <c r="S127" i="2"/>
  <c r="AA127" i="2" s="1"/>
  <c r="K127" i="2"/>
  <c r="Z127" i="2" s="1"/>
  <c r="M132" i="2"/>
  <c r="W132" i="2"/>
  <c r="AC132" i="2" s="1"/>
  <c r="AB132" i="2"/>
  <c r="S132" i="2"/>
  <c r="AA132" i="2" s="1"/>
  <c r="K132" i="2"/>
  <c r="Z132" i="2" s="1"/>
  <c r="M128" i="2"/>
  <c r="AD128" i="2" s="1"/>
  <c r="W128" i="2"/>
  <c r="AC128" i="2" s="1"/>
  <c r="AB128" i="2"/>
  <c r="S128" i="2"/>
  <c r="AA128" i="2" s="1"/>
  <c r="K128" i="2"/>
  <c r="M124" i="2"/>
  <c r="AD124" i="2" s="1"/>
  <c r="W124" i="2"/>
  <c r="AC124" i="2" s="1"/>
  <c r="AB124" i="2"/>
  <c r="S124" i="2"/>
  <c r="AA124" i="2" s="1"/>
  <c r="K124" i="2"/>
  <c r="M134" i="2"/>
  <c r="AD134" i="2" s="1"/>
  <c r="W134" i="2"/>
  <c r="AC134" i="2" s="1"/>
  <c r="AB134" i="2"/>
  <c r="S134" i="2"/>
  <c r="AA134" i="2" s="1"/>
  <c r="K134" i="2"/>
  <c r="M126" i="2"/>
  <c r="AD126" i="2" s="1"/>
  <c r="W126" i="2"/>
  <c r="AC126" i="2" s="1"/>
  <c r="AB126" i="2"/>
  <c r="S126" i="2"/>
  <c r="AA126" i="2" s="1"/>
  <c r="K126" i="2"/>
  <c r="M122" i="2"/>
  <c r="W122" i="2"/>
  <c r="AC122" i="2" s="1"/>
  <c r="AB122" i="2"/>
  <c r="S122" i="2"/>
  <c r="AA122" i="2" s="1"/>
  <c r="K122" i="2"/>
  <c r="Z122" i="2" s="1"/>
  <c r="M121" i="2"/>
  <c r="W121" i="2"/>
  <c r="AC121" i="2" s="1"/>
  <c r="AB121" i="2"/>
  <c r="S121" i="2"/>
  <c r="AA121" i="2" s="1"/>
  <c r="K121" i="2"/>
  <c r="Z121" i="2" s="1"/>
  <c r="M120" i="2"/>
  <c r="W120" i="2"/>
  <c r="AC120" i="2" s="1"/>
  <c r="AB120" i="2"/>
  <c r="S120" i="2"/>
  <c r="AA120" i="2" s="1"/>
  <c r="K120" i="2"/>
  <c r="Z120" i="2" s="1"/>
  <c r="M119" i="2"/>
  <c r="W119" i="2"/>
  <c r="AC119" i="2" s="1"/>
  <c r="AB119" i="2"/>
  <c r="S119" i="2"/>
  <c r="AA119" i="2" s="1"/>
  <c r="K119" i="2"/>
  <c r="Z119" i="2" s="1"/>
  <c r="M118" i="2"/>
  <c r="W118" i="2"/>
  <c r="AC118" i="2" s="1"/>
  <c r="AB118" i="2"/>
  <c r="S118" i="2"/>
  <c r="AA118" i="2" s="1"/>
  <c r="K118" i="2"/>
  <c r="Z118" i="2" s="1"/>
  <c r="M117" i="2"/>
  <c r="W117" i="2"/>
  <c r="AC117" i="2" s="1"/>
  <c r="AB117" i="2"/>
  <c r="S117" i="2"/>
  <c r="AA117" i="2" s="1"/>
  <c r="K117" i="2"/>
  <c r="Z117" i="2" s="1"/>
  <c r="M116" i="2"/>
  <c r="W116" i="2"/>
  <c r="AC116" i="2" s="1"/>
  <c r="AB116" i="2"/>
  <c r="S116" i="2"/>
  <c r="AA116" i="2" s="1"/>
  <c r="K116" i="2"/>
  <c r="Z116" i="2" s="1"/>
  <c r="M115" i="2"/>
  <c r="W115" i="2"/>
  <c r="AC115" i="2" s="1"/>
  <c r="AB115" i="2"/>
  <c r="S115" i="2"/>
  <c r="AA115" i="2" s="1"/>
  <c r="K115" i="2"/>
  <c r="Z115" i="2" s="1"/>
  <c r="M114" i="2"/>
  <c r="W114" i="2"/>
  <c r="AC114" i="2" s="1"/>
  <c r="AB114" i="2"/>
  <c r="S114" i="2"/>
  <c r="AA114" i="2" s="1"/>
  <c r="K114" i="2"/>
  <c r="Z114" i="2" s="1"/>
  <c r="M113" i="2"/>
  <c r="W113" i="2"/>
  <c r="AC113" i="2" s="1"/>
  <c r="AB113" i="2"/>
  <c r="S113" i="2"/>
  <c r="AA113" i="2" s="1"/>
  <c r="K113" i="2"/>
  <c r="Z113" i="2" s="1"/>
  <c r="M112" i="2"/>
  <c r="W112" i="2"/>
  <c r="AC112" i="2" s="1"/>
  <c r="AB112" i="2"/>
  <c r="S112" i="2"/>
  <c r="AA112" i="2" s="1"/>
  <c r="K112" i="2"/>
  <c r="Z112" i="2" s="1"/>
  <c r="M111" i="2"/>
  <c r="W111" i="2"/>
  <c r="AC111" i="2" s="1"/>
  <c r="AB111" i="2"/>
  <c r="S111" i="2"/>
  <c r="AA111" i="2" s="1"/>
  <c r="K111" i="2"/>
  <c r="Z111" i="2" s="1"/>
  <c r="M110" i="2"/>
  <c r="W110" i="2"/>
  <c r="AC110" i="2" s="1"/>
  <c r="AB110" i="2"/>
  <c r="S110" i="2"/>
  <c r="AA110" i="2" s="1"/>
  <c r="K110" i="2"/>
  <c r="Z110" i="2" s="1"/>
  <c r="M109" i="2"/>
  <c r="W109" i="2"/>
  <c r="AC109" i="2" s="1"/>
  <c r="AB109" i="2"/>
  <c r="S109" i="2"/>
  <c r="AA109" i="2" s="1"/>
  <c r="K109" i="2"/>
  <c r="Z109" i="2" s="1"/>
  <c r="M108" i="2"/>
  <c r="W108" i="2"/>
  <c r="AC108" i="2" s="1"/>
  <c r="AB108" i="2"/>
  <c r="S108" i="2"/>
  <c r="AA108" i="2" s="1"/>
  <c r="K108" i="2"/>
  <c r="Z108" i="2" s="1"/>
  <c r="M107" i="2"/>
  <c r="W107" i="2"/>
  <c r="AC107" i="2" s="1"/>
  <c r="AB107" i="2"/>
  <c r="S107" i="2"/>
  <c r="AA107" i="2" s="1"/>
  <c r="K107" i="2"/>
  <c r="Z107" i="2" s="1"/>
  <c r="M106" i="2"/>
  <c r="W106" i="2"/>
  <c r="AC106" i="2" s="1"/>
  <c r="AB106" i="2"/>
  <c r="S106" i="2"/>
  <c r="AA106" i="2" s="1"/>
  <c r="K106" i="2"/>
  <c r="Z106" i="2" s="1"/>
  <c r="M105" i="2"/>
  <c r="W105" i="2"/>
  <c r="AC105" i="2" s="1"/>
  <c r="AB105" i="2"/>
  <c r="S105" i="2"/>
  <c r="AA105" i="2" s="1"/>
  <c r="K105" i="2"/>
  <c r="Z105" i="2" s="1"/>
  <c r="M98" i="2"/>
  <c r="W98" i="2"/>
  <c r="AC98" i="2" s="1"/>
  <c r="AB98" i="2"/>
  <c r="S98" i="2"/>
  <c r="AA98" i="2" s="1"/>
  <c r="K98" i="2"/>
  <c r="Z98" i="2" s="1"/>
  <c r="M104" i="2"/>
  <c r="W104" i="2"/>
  <c r="AC104" i="2" s="1"/>
  <c r="AB104" i="2"/>
  <c r="S104" i="2"/>
  <c r="AA104" i="2" s="1"/>
  <c r="K104" i="2"/>
  <c r="Z104" i="2" s="1"/>
  <c r="M103" i="2"/>
  <c r="W103" i="2"/>
  <c r="AC103" i="2" s="1"/>
  <c r="AB103" i="2"/>
  <c r="S103" i="2"/>
  <c r="AA103" i="2" s="1"/>
  <c r="K103" i="2"/>
  <c r="Z103" i="2" s="1"/>
  <c r="M89" i="2"/>
  <c r="W89" i="2"/>
  <c r="AC89" i="2" s="1"/>
  <c r="AB89" i="2"/>
  <c r="S89" i="2"/>
  <c r="AA89" i="2" s="1"/>
  <c r="K89" i="2"/>
  <c r="Z89" i="2" s="1"/>
  <c r="M102" i="2"/>
  <c r="W102" i="2"/>
  <c r="AC102" i="2" s="1"/>
  <c r="AB102" i="2"/>
  <c r="S102" i="2"/>
  <c r="AA102" i="2" s="1"/>
  <c r="K102" i="2"/>
  <c r="Z102" i="2" s="1"/>
  <c r="M97" i="2"/>
  <c r="W97" i="2"/>
  <c r="AC97" i="2" s="1"/>
  <c r="AB97" i="2"/>
  <c r="S97" i="2"/>
  <c r="AA97" i="2" s="1"/>
  <c r="K97" i="2"/>
  <c r="Z97" i="2" s="1"/>
  <c r="M99" i="2"/>
  <c r="W99" i="2"/>
  <c r="AC99" i="2" s="1"/>
  <c r="AB99" i="2"/>
  <c r="S99" i="2"/>
  <c r="AA99" i="2" s="1"/>
  <c r="K99" i="2"/>
  <c r="Z99" i="2" s="1"/>
  <c r="M96" i="2"/>
  <c r="W96" i="2"/>
  <c r="AC96" i="2" s="1"/>
  <c r="AB96" i="2"/>
  <c r="S96" i="2"/>
  <c r="AA96" i="2" s="1"/>
  <c r="K96" i="2"/>
  <c r="Z96" i="2" s="1"/>
  <c r="M101" i="2"/>
  <c r="W101" i="2"/>
  <c r="AC101" i="2" s="1"/>
  <c r="AB101" i="2"/>
  <c r="S101" i="2"/>
  <c r="AA101" i="2" s="1"/>
  <c r="K101" i="2"/>
  <c r="Z101" i="2" s="1"/>
  <c r="M100" i="2"/>
  <c r="W100" i="2"/>
  <c r="AC100" i="2" s="1"/>
  <c r="AB100" i="2"/>
  <c r="S100" i="2"/>
  <c r="AA100" i="2" s="1"/>
  <c r="K100" i="2"/>
  <c r="Z100" i="2" s="1"/>
  <c r="M93" i="2"/>
  <c r="W93" i="2"/>
  <c r="AC93" i="2" s="1"/>
  <c r="AB93" i="2"/>
  <c r="S93" i="2"/>
  <c r="AA93" i="2" s="1"/>
  <c r="K93" i="2"/>
  <c r="Z93" i="2" s="1"/>
  <c r="M88" i="2"/>
  <c r="W88" i="2"/>
  <c r="AC88" i="2" s="1"/>
  <c r="AB88" i="2"/>
  <c r="S88" i="2"/>
  <c r="AA88" i="2" s="1"/>
  <c r="K88" i="2"/>
  <c r="Z88" i="2" s="1"/>
  <c r="M95" i="2"/>
  <c r="W95" i="2"/>
  <c r="AC95" i="2" s="1"/>
  <c r="AB95" i="2"/>
  <c r="S95" i="2"/>
  <c r="AA95" i="2" s="1"/>
  <c r="K95" i="2"/>
  <c r="Z95" i="2" s="1"/>
  <c r="M92" i="2"/>
  <c r="W92" i="2"/>
  <c r="AC92" i="2" s="1"/>
  <c r="AB92" i="2"/>
  <c r="S92" i="2"/>
  <c r="AA92" i="2" s="1"/>
  <c r="K92" i="2"/>
  <c r="Z92" i="2" s="1"/>
  <c r="M91" i="2"/>
  <c r="W91" i="2"/>
  <c r="AC91" i="2" s="1"/>
  <c r="AB91" i="2"/>
  <c r="S91" i="2"/>
  <c r="AA91" i="2" s="1"/>
  <c r="K91" i="2"/>
  <c r="Z91" i="2" s="1"/>
  <c r="M90" i="2"/>
  <c r="AD90" i="2" s="1"/>
  <c r="W90" i="2"/>
  <c r="AC90" i="2" s="1"/>
  <c r="AB90" i="2"/>
  <c r="S90" i="2"/>
  <c r="AA90" i="2" s="1"/>
  <c r="K90" i="2"/>
  <c r="M86" i="2"/>
  <c r="AD86" i="2" s="1"/>
  <c r="W86" i="2"/>
  <c r="AC86" i="2" s="1"/>
  <c r="AB86" i="2"/>
  <c r="S86" i="2"/>
  <c r="AA86" i="2" s="1"/>
  <c r="K86" i="2"/>
  <c r="M87" i="2"/>
  <c r="AD87" i="2" s="1"/>
  <c r="W87" i="2"/>
  <c r="AC87" i="2" s="1"/>
  <c r="AB87" i="2"/>
  <c r="S87" i="2"/>
  <c r="AA87" i="2" s="1"/>
  <c r="K87" i="2"/>
  <c r="M94" i="2"/>
  <c r="AD94" i="2" s="1"/>
  <c r="W94" i="2"/>
  <c r="AC94" i="2" s="1"/>
  <c r="AB94" i="2"/>
  <c r="S94" i="2"/>
  <c r="AA94" i="2" s="1"/>
  <c r="K94" i="2"/>
  <c r="M84" i="2"/>
  <c r="W84" i="2"/>
  <c r="AC84" i="2" s="1"/>
  <c r="AB84" i="2"/>
  <c r="S84" i="2"/>
  <c r="AA84" i="2" s="1"/>
  <c r="K84" i="2"/>
  <c r="Z84" i="2" s="1"/>
  <c r="M83" i="2"/>
  <c r="W83" i="2"/>
  <c r="AC83" i="2" s="1"/>
  <c r="AB83" i="2"/>
  <c r="S83" i="2"/>
  <c r="AA83" i="2" s="1"/>
  <c r="K83" i="2"/>
  <c r="Z83" i="2" s="1"/>
  <c r="M82" i="2"/>
  <c r="W82" i="2"/>
  <c r="AC82" i="2" s="1"/>
  <c r="AB82" i="2"/>
  <c r="S82" i="2"/>
  <c r="AA82" i="2" s="1"/>
  <c r="K82" i="2"/>
  <c r="Z82" i="2" s="1"/>
  <c r="M81" i="2"/>
  <c r="W81" i="2"/>
  <c r="AC81" i="2" s="1"/>
  <c r="AB81" i="2"/>
  <c r="S81" i="2"/>
  <c r="AA81" i="2" s="1"/>
  <c r="K81" i="2"/>
  <c r="Z81" i="2" s="1"/>
  <c r="M80" i="2"/>
  <c r="W80" i="2"/>
  <c r="AC80" i="2" s="1"/>
  <c r="AB80" i="2"/>
  <c r="S80" i="2"/>
  <c r="AA80" i="2" s="1"/>
  <c r="K80" i="2"/>
  <c r="Z80" i="2" s="1"/>
  <c r="M79" i="2"/>
  <c r="W79" i="2"/>
  <c r="AC79" i="2" s="1"/>
  <c r="AB79" i="2"/>
  <c r="S79" i="2"/>
  <c r="AA79" i="2" s="1"/>
  <c r="K79" i="2"/>
  <c r="Z79" i="2" s="1"/>
  <c r="M78" i="2"/>
  <c r="W78" i="2"/>
  <c r="AC78" i="2" s="1"/>
  <c r="AB78" i="2"/>
  <c r="S78" i="2"/>
  <c r="AA78" i="2" s="1"/>
  <c r="K78" i="2"/>
  <c r="Z78" i="2" s="1"/>
  <c r="M77" i="2"/>
  <c r="W77" i="2"/>
  <c r="AC77" i="2" s="1"/>
  <c r="AB77" i="2"/>
  <c r="S77" i="2"/>
  <c r="AA77" i="2" s="1"/>
  <c r="K77" i="2"/>
  <c r="Z77" i="2" s="1"/>
  <c r="M76" i="2"/>
  <c r="W76" i="2"/>
  <c r="AC76" i="2" s="1"/>
  <c r="AB76" i="2"/>
  <c r="S76" i="2"/>
  <c r="AA76" i="2" s="1"/>
  <c r="K76" i="2"/>
  <c r="Z76" i="2" s="1"/>
  <c r="M75" i="2"/>
  <c r="W75" i="2"/>
  <c r="AC75" i="2" s="1"/>
  <c r="AB75" i="2"/>
  <c r="S75" i="2"/>
  <c r="AA75" i="2" s="1"/>
  <c r="K75" i="2"/>
  <c r="Z75" i="2" s="1"/>
  <c r="M74" i="2"/>
  <c r="W74" i="2"/>
  <c r="AC74" i="2" s="1"/>
  <c r="AB74" i="2"/>
  <c r="S74" i="2"/>
  <c r="AA74" i="2" s="1"/>
  <c r="K74" i="2"/>
  <c r="Z74" i="2" s="1"/>
  <c r="M73" i="2"/>
  <c r="W73" i="2"/>
  <c r="AC73" i="2" s="1"/>
  <c r="AB73" i="2"/>
  <c r="S73" i="2"/>
  <c r="AA73" i="2" s="1"/>
  <c r="K73" i="2"/>
  <c r="Z73" i="2" s="1"/>
  <c r="M72" i="2"/>
  <c r="W72" i="2"/>
  <c r="AC72" i="2" s="1"/>
  <c r="AB72" i="2"/>
  <c r="S72" i="2"/>
  <c r="AA72" i="2" s="1"/>
  <c r="K72" i="2"/>
  <c r="Z72" i="2" s="1"/>
  <c r="M71" i="2"/>
  <c r="W71" i="2"/>
  <c r="AC71" i="2" s="1"/>
  <c r="AB71" i="2"/>
  <c r="S71" i="2"/>
  <c r="AA71" i="2" s="1"/>
  <c r="K71" i="2"/>
  <c r="Z71" i="2" s="1"/>
  <c r="M70" i="2"/>
  <c r="W70" i="2"/>
  <c r="AC70" i="2" s="1"/>
  <c r="AB70" i="2"/>
  <c r="S70" i="2"/>
  <c r="AA70" i="2" s="1"/>
  <c r="K70" i="2"/>
  <c r="Z70" i="2" s="1"/>
  <c r="M66" i="2"/>
  <c r="W66" i="2"/>
  <c r="AC66" i="2" s="1"/>
  <c r="AB66" i="2"/>
  <c r="S66" i="2"/>
  <c r="AA66" i="2" s="1"/>
  <c r="K66" i="2"/>
  <c r="Z66" i="2" s="1"/>
  <c r="M69" i="2"/>
  <c r="W69" i="2"/>
  <c r="AC69" i="2" s="1"/>
  <c r="AB69" i="2"/>
  <c r="S69" i="2"/>
  <c r="AA69" i="2" s="1"/>
  <c r="K69" i="2"/>
  <c r="Z69" i="2" s="1"/>
  <c r="M68" i="2"/>
  <c r="W68" i="2"/>
  <c r="AC68" i="2" s="1"/>
  <c r="AB68" i="2"/>
  <c r="S68" i="2"/>
  <c r="AA68" i="2" s="1"/>
  <c r="K68" i="2"/>
  <c r="Z68" i="2" s="1"/>
  <c r="M67" i="2"/>
  <c r="W67" i="2"/>
  <c r="AC67" i="2" s="1"/>
  <c r="AB67" i="2"/>
  <c r="S67" i="2"/>
  <c r="AA67" i="2" s="1"/>
  <c r="K67" i="2"/>
  <c r="Z67" i="2" s="1"/>
  <c r="M65" i="2"/>
  <c r="W65" i="2"/>
  <c r="AC65" i="2" s="1"/>
  <c r="AB65" i="2"/>
  <c r="S65" i="2"/>
  <c r="AA65" i="2" s="1"/>
  <c r="K65" i="2"/>
  <c r="Z65" i="2" s="1"/>
  <c r="M61" i="2"/>
  <c r="W64" i="2"/>
  <c r="AC64" i="2" s="1"/>
  <c r="AB64" i="2"/>
  <c r="S64" i="2"/>
  <c r="AA64" i="2" s="1"/>
  <c r="K61" i="2"/>
  <c r="M60" i="2"/>
  <c r="W58" i="2"/>
  <c r="AC58" i="2" s="1"/>
  <c r="AB58" i="2"/>
  <c r="S58" i="2"/>
  <c r="AA58" i="2" s="1"/>
  <c r="K60" i="2"/>
  <c r="M56" i="2"/>
  <c r="W56" i="2"/>
  <c r="AC56" i="2" s="1"/>
  <c r="AB56" i="2"/>
  <c r="S56" i="2"/>
  <c r="AA56" i="2" s="1"/>
  <c r="K56" i="2"/>
  <c r="Z56" i="2" s="1"/>
  <c r="M57" i="2"/>
  <c r="W57" i="2"/>
  <c r="AC57" i="2" s="1"/>
  <c r="AB57" i="2"/>
  <c r="S57" i="2"/>
  <c r="AA57" i="2" s="1"/>
  <c r="K57" i="2"/>
  <c r="Z57" i="2" s="1"/>
  <c r="M59" i="2"/>
  <c r="W59" i="2"/>
  <c r="AC59" i="2" s="1"/>
  <c r="AB59" i="2"/>
  <c r="S59" i="2"/>
  <c r="AA59" i="2" s="1"/>
  <c r="K59" i="2"/>
  <c r="Z59" i="2" s="1"/>
  <c r="M63" i="2"/>
  <c r="W60" i="2"/>
  <c r="AC60" i="2" s="1"/>
  <c r="AB60" i="2"/>
  <c r="S60" i="2"/>
  <c r="AA60" i="2" s="1"/>
  <c r="K63" i="2"/>
  <c r="M62" i="2"/>
  <c r="W63" i="2"/>
  <c r="AC63" i="2" s="1"/>
  <c r="AB63" i="2"/>
  <c r="S63" i="2"/>
  <c r="AA63" i="2" s="1"/>
  <c r="K62" i="2"/>
  <c r="M55" i="2"/>
  <c r="AD55" i="2" s="1"/>
  <c r="W55" i="2"/>
  <c r="AC55" i="2" s="1"/>
  <c r="AB55" i="2"/>
  <c r="S55" i="2"/>
  <c r="AA55" i="2" s="1"/>
  <c r="K55" i="2"/>
  <c r="M54" i="2"/>
  <c r="W53" i="2"/>
  <c r="AC53" i="2" s="1"/>
  <c r="AB53" i="2"/>
  <c r="S53" i="2"/>
  <c r="AA53" i="2" s="1"/>
  <c r="K54" i="2"/>
  <c r="M53" i="2"/>
  <c r="W52" i="2"/>
  <c r="AC52" i="2" s="1"/>
  <c r="AB52" i="2"/>
  <c r="S52" i="2"/>
  <c r="AA52" i="2" s="1"/>
  <c r="K53" i="2"/>
  <c r="M64" i="2"/>
  <c r="W62" i="2"/>
  <c r="AC62" i="2" s="1"/>
  <c r="AB62" i="2"/>
  <c r="S62" i="2"/>
  <c r="AA62" i="2" s="1"/>
  <c r="K64" i="2"/>
  <c r="M58" i="2"/>
  <c r="W61" i="2"/>
  <c r="AC61" i="2" s="1"/>
  <c r="AB61" i="2"/>
  <c r="S61" i="2"/>
  <c r="AA61" i="2" s="1"/>
  <c r="K58" i="2"/>
  <c r="M52" i="2"/>
  <c r="W54" i="2"/>
  <c r="AC54" i="2" s="1"/>
  <c r="AB54" i="2"/>
  <c r="S54" i="2"/>
  <c r="AA54" i="2" s="1"/>
  <c r="K52" i="2"/>
  <c r="M51" i="2"/>
  <c r="AD51" i="2" s="1"/>
  <c r="W51" i="2"/>
  <c r="AC51" i="2" s="1"/>
  <c r="AB51" i="2"/>
  <c r="S51" i="2"/>
  <c r="AA51" i="2" s="1"/>
  <c r="K51" i="2"/>
  <c r="M49" i="2"/>
  <c r="W49" i="2"/>
  <c r="AC49" i="2" s="1"/>
  <c r="AB49" i="2"/>
  <c r="S49" i="2"/>
  <c r="AA49" i="2" s="1"/>
  <c r="K49" i="2"/>
  <c r="M48" i="2"/>
  <c r="W48" i="2"/>
  <c r="AC48" i="2" s="1"/>
  <c r="AB48" i="2"/>
  <c r="S48" i="2"/>
  <c r="AA48" i="2" s="1"/>
  <c r="K48" i="2"/>
  <c r="M47" i="2"/>
  <c r="W47" i="2"/>
  <c r="AC47" i="2" s="1"/>
  <c r="S47" i="2"/>
  <c r="AA47" i="2" s="1"/>
  <c r="K47" i="2"/>
  <c r="Z47" i="2" s="1"/>
  <c r="M46" i="2"/>
  <c r="W46" i="2"/>
  <c r="AC46" i="2" s="1"/>
  <c r="S46" i="2"/>
  <c r="AA46" i="2" s="1"/>
  <c r="K46" i="2"/>
  <c r="Z46" i="2" s="1"/>
  <c r="M45" i="2"/>
  <c r="W45" i="2"/>
  <c r="AC45" i="2" s="1"/>
  <c r="S45" i="2"/>
  <c r="AA45" i="2" s="1"/>
  <c r="K45" i="2"/>
  <c r="Z45" i="2" s="1"/>
  <c r="M44" i="2"/>
  <c r="W44" i="2"/>
  <c r="AC44" i="2" s="1"/>
  <c r="S44" i="2"/>
  <c r="AA44" i="2" s="1"/>
  <c r="K44" i="2"/>
  <c r="Z44" i="2" s="1"/>
  <c r="M43" i="2"/>
  <c r="W43" i="2"/>
  <c r="AC43" i="2" s="1"/>
  <c r="S43" i="2"/>
  <c r="AA43" i="2" s="1"/>
  <c r="K43" i="2"/>
  <c r="Z43" i="2" s="1"/>
  <c r="M42" i="2"/>
  <c r="W42" i="2"/>
  <c r="AC42" i="2" s="1"/>
  <c r="S42" i="2"/>
  <c r="AA42" i="2" s="1"/>
  <c r="K42" i="2"/>
  <c r="Z42" i="2" s="1"/>
  <c r="M41" i="2"/>
  <c r="W41" i="2"/>
  <c r="AC41" i="2" s="1"/>
  <c r="S41" i="2"/>
  <c r="AA41" i="2" s="1"/>
  <c r="K41" i="2"/>
  <c r="Z41" i="2" s="1"/>
  <c r="M40" i="2"/>
  <c r="W40" i="2"/>
  <c r="AC40" i="2" s="1"/>
  <c r="S40" i="2"/>
  <c r="AA40" i="2" s="1"/>
  <c r="K40" i="2"/>
  <c r="Z40" i="2" s="1"/>
  <c r="M27" i="2"/>
  <c r="W28" i="2"/>
  <c r="AC28" i="2" s="1"/>
  <c r="S28" i="2"/>
  <c r="AA28" i="2" s="1"/>
  <c r="K27" i="2"/>
  <c r="M39" i="2"/>
  <c r="W39" i="2"/>
  <c r="AC39" i="2" s="1"/>
  <c r="S39" i="2"/>
  <c r="AA39" i="2" s="1"/>
  <c r="K39" i="2"/>
  <c r="Z39" i="2" s="1"/>
  <c r="M38" i="2"/>
  <c r="W38" i="2"/>
  <c r="AC38" i="2" s="1"/>
  <c r="S38" i="2"/>
  <c r="AA38" i="2" s="1"/>
  <c r="K38" i="2"/>
  <c r="Z38" i="2" s="1"/>
  <c r="M37" i="2"/>
  <c r="W37" i="2"/>
  <c r="AC37" i="2" s="1"/>
  <c r="S37" i="2"/>
  <c r="AA37" i="2" s="1"/>
  <c r="K37" i="2"/>
  <c r="Z37" i="2" s="1"/>
  <c r="M36" i="2"/>
  <c r="W36" i="2"/>
  <c r="AC36" i="2" s="1"/>
  <c r="S36" i="2"/>
  <c r="AA36" i="2" s="1"/>
  <c r="K36" i="2"/>
  <c r="Z36" i="2" s="1"/>
  <c r="M32" i="2"/>
  <c r="W35" i="2"/>
  <c r="AC35" i="2" s="1"/>
  <c r="S35" i="2"/>
  <c r="AA35" i="2" s="1"/>
  <c r="K32" i="2"/>
  <c r="M31" i="2"/>
  <c r="W34" i="2"/>
  <c r="AC34" i="2" s="1"/>
  <c r="S34" i="2"/>
  <c r="AA34" i="2" s="1"/>
  <c r="K31" i="2"/>
  <c r="M30" i="2"/>
  <c r="W29" i="2"/>
  <c r="AC29" i="2" s="1"/>
  <c r="S29" i="2"/>
  <c r="AA29" i="2" s="1"/>
  <c r="K30" i="2"/>
  <c r="M35" i="2"/>
  <c r="W33" i="2"/>
  <c r="AC33" i="2" s="1"/>
  <c r="S33" i="2"/>
  <c r="AA33" i="2" s="1"/>
  <c r="K35" i="2"/>
  <c r="M28" i="2"/>
  <c r="W30" i="2"/>
  <c r="AC30" i="2" s="1"/>
  <c r="S30" i="2"/>
  <c r="AA30" i="2" s="1"/>
  <c r="K28" i="2"/>
  <c r="M24" i="2"/>
  <c r="W25" i="2"/>
  <c r="AC25" i="2" s="1"/>
  <c r="S25" i="2"/>
  <c r="AA25" i="2" s="1"/>
  <c r="K24" i="2"/>
  <c r="M29" i="2"/>
  <c r="W27" i="2"/>
  <c r="AC27" i="2" s="1"/>
  <c r="S27" i="2"/>
  <c r="AA27" i="2" s="1"/>
  <c r="K29" i="2"/>
  <c r="M34" i="2"/>
  <c r="W32" i="2"/>
  <c r="AC32" i="2" s="1"/>
  <c r="S32" i="2"/>
  <c r="AA32" i="2" s="1"/>
  <c r="K34" i="2"/>
  <c r="M23" i="2"/>
  <c r="W23" i="2"/>
  <c r="AC23" i="2" s="1"/>
  <c r="S23" i="2"/>
  <c r="AA23" i="2" s="1"/>
  <c r="K23" i="2"/>
  <c r="Z23" i="2" s="1"/>
  <c r="M33" i="2"/>
  <c r="W31" i="2"/>
  <c r="AC31" i="2" s="1"/>
  <c r="S31" i="2"/>
  <c r="AA31" i="2" s="1"/>
  <c r="K33" i="2"/>
  <c r="M26" i="2"/>
  <c r="W22" i="2"/>
  <c r="AC22" i="2" s="1"/>
  <c r="S22" i="2"/>
  <c r="AA22" i="2" s="1"/>
  <c r="K26" i="2"/>
  <c r="M25" i="2"/>
  <c r="W24" i="2"/>
  <c r="AC24" i="2" s="1"/>
  <c r="S24" i="2"/>
  <c r="AA24" i="2" s="1"/>
  <c r="K25" i="2"/>
  <c r="M22" i="2"/>
  <c r="W26" i="2"/>
  <c r="AC26" i="2" s="1"/>
  <c r="S26" i="2"/>
  <c r="AA26" i="2" s="1"/>
  <c r="K22" i="2"/>
  <c r="M20" i="2"/>
  <c r="W20" i="2"/>
  <c r="AC20" i="2" s="1"/>
  <c r="S20" i="2"/>
  <c r="AA20" i="2" s="1"/>
  <c r="K20" i="2"/>
  <c r="Z20" i="2" s="1"/>
  <c r="M19" i="2"/>
  <c r="W19" i="2"/>
  <c r="S19" i="2"/>
  <c r="AA19" i="2" s="1"/>
  <c r="K19" i="2"/>
  <c r="Z19" i="2" s="1"/>
  <c r="M13" i="2"/>
  <c r="W13" i="2"/>
  <c r="S13" i="2"/>
  <c r="AA13" i="2" s="1"/>
  <c r="K13" i="2"/>
  <c r="Z13" i="2" s="1"/>
  <c r="M10" i="2"/>
  <c r="W10" i="2"/>
  <c r="S10" i="2"/>
  <c r="AA10" i="2" s="1"/>
  <c r="K10" i="2"/>
  <c r="Z10" i="2" s="1"/>
  <c r="M17" i="2"/>
  <c r="W16" i="2"/>
  <c r="S16" i="2"/>
  <c r="AA16" i="2" s="1"/>
  <c r="K17" i="2"/>
  <c r="M18" i="2"/>
  <c r="AD18" i="2" s="1"/>
  <c r="W17" i="2"/>
  <c r="S17" i="2"/>
  <c r="AA17" i="2" s="1"/>
  <c r="K18" i="2"/>
  <c r="M12" i="2"/>
  <c r="W9" i="2"/>
  <c r="S9" i="2"/>
  <c r="AA9" i="2" s="1"/>
  <c r="K12" i="2"/>
  <c r="Z9" i="2" s="1"/>
  <c r="M14" i="2"/>
  <c r="W12" i="2"/>
  <c r="S12" i="2"/>
  <c r="AA12" i="2" s="1"/>
  <c r="K14" i="2"/>
  <c r="M16" i="2"/>
  <c r="W14" i="2"/>
  <c r="S14" i="2"/>
  <c r="AA14" i="2" s="1"/>
  <c r="K16" i="2"/>
  <c r="AD8" i="2"/>
  <c r="Z8" i="2"/>
  <c r="M15" i="2"/>
  <c r="W11" i="2"/>
  <c r="S11" i="2"/>
  <c r="AA11" i="2" s="1"/>
  <c r="K15" i="2"/>
  <c r="M11" i="2"/>
  <c r="W15" i="2"/>
  <c r="S15" i="2"/>
  <c r="AA15" i="2" s="1"/>
  <c r="K11" i="2"/>
  <c r="M7" i="2"/>
  <c r="W7" i="2"/>
  <c r="S7" i="2"/>
  <c r="K7" i="2"/>
  <c r="Z249" i="2" l="1"/>
  <c r="Z240" i="2"/>
  <c r="AD184" i="2"/>
  <c r="Z164" i="2"/>
  <c r="Z163" i="2"/>
  <c r="Z247" i="2"/>
  <c r="G247" i="2" s="1"/>
  <c r="Z63" i="2"/>
  <c r="Z29" i="2"/>
  <c r="Z32" i="2"/>
  <c r="Z230" i="2"/>
  <c r="Z31" i="2"/>
  <c r="AC189" i="2"/>
  <c r="H189" i="2"/>
  <c r="AC204" i="2"/>
  <c r="H204" i="2"/>
  <c r="Z212" i="2"/>
  <c r="Z187" i="2"/>
  <c r="AC185" i="2"/>
  <c r="H185" i="2"/>
  <c r="AC203" i="2"/>
  <c r="H203" i="2"/>
  <c r="Z169" i="2"/>
  <c r="Z30" i="2"/>
  <c r="AD182" i="2"/>
  <c r="AC236" i="2"/>
  <c r="H236" i="2"/>
  <c r="AD246" i="2"/>
  <c r="AC205" i="2"/>
  <c r="H205" i="2"/>
  <c r="Z251" i="2"/>
  <c r="AD249" i="2"/>
  <c r="Z250" i="2"/>
  <c r="Z246" i="2"/>
  <c r="Z248" i="2"/>
  <c r="Z229" i="2"/>
  <c r="Z239" i="2"/>
  <c r="Z234" i="2"/>
  <c r="Z237" i="2"/>
  <c r="Z238" i="2"/>
  <c r="AD206" i="2"/>
  <c r="Z214" i="2"/>
  <c r="Z217" i="2"/>
  <c r="Z208" i="2"/>
  <c r="Z205" i="2"/>
  <c r="Z216" i="2"/>
  <c r="Z207" i="2"/>
  <c r="Z211" i="2"/>
  <c r="Z209" i="2"/>
  <c r="Z191" i="2"/>
  <c r="AD188" i="2"/>
  <c r="Z183" i="2"/>
  <c r="Z194" i="2"/>
  <c r="AD186" i="2"/>
  <c r="Z195" i="2"/>
  <c r="Z196" i="2"/>
  <c r="AD193" i="2"/>
  <c r="Z192" i="2"/>
  <c r="Z165" i="2"/>
  <c r="Z168" i="2"/>
  <c r="Z160" i="2"/>
  <c r="AD159" i="2"/>
  <c r="AD162" i="2"/>
  <c r="Z157" i="2"/>
  <c r="AD61" i="2"/>
  <c r="AD53" i="2"/>
  <c r="Z24" i="2"/>
  <c r="Z64" i="2"/>
  <c r="AD60" i="2"/>
  <c r="AD54" i="2"/>
  <c r="AD62" i="2"/>
  <c r="AD52" i="2"/>
  <c r="Z58" i="2"/>
  <c r="Z33" i="2"/>
  <c r="Z34" i="2"/>
  <c r="Z28" i="2"/>
  <c r="Z35" i="2"/>
  <c r="Z25" i="2"/>
  <c r="Z27" i="2"/>
  <c r="Z22" i="2"/>
  <c r="Z16" i="2"/>
  <c r="H9" i="2"/>
  <c r="Z14" i="2"/>
  <c r="Z17" i="2"/>
  <c r="Z18" i="2"/>
  <c r="Z12" i="2"/>
  <c r="AD231" i="2"/>
  <c r="G231" i="2" s="1"/>
  <c r="G199" i="2"/>
  <c r="AA198" i="2"/>
  <c r="AD233" i="2"/>
  <c r="G233" i="2" s="1"/>
  <c r="AD237" i="2"/>
  <c r="G179" i="2"/>
  <c r="AC7" i="2"/>
  <c r="AD7" i="2"/>
  <c r="AC8" i="2"/>
  <c r="Z11" i="2"/>
  <c r="AC15" i="2"/>
  <c r="AD230" i="2"/>
  <c r="AD232" i="2"/>
  <c r="AD239" i="2"/>
  <c r="AD240" i="2"/>
  <c r="AD242" i="2"/>
  <c r="AD229" i="2"/>
  <c r="AD238" i="2"/>
  <c r="AD236" i="2"/>
  <c r="AD241" i="2"/>
  <c r="H27" i="2"/>
  <c r="H28" i="2"/>
  <c r="H234" i="2"/>
  <c r="AD257" i="2"/>
  <c r="G257" i="2" s="1"/>
  <c r="H257" i="2"/>
  <c r="AD32" i="2"/>
  <c r="H34" i="2"/>
  <c r="H237" i="2"/>
  <c r="AD26" i="2"/>
  <c r="H22" i="2"/>
  <c r="AD148" i="2"/>
  <c r="G148" i="2" s="1"/>
  <c r="H148" i="2"/>
  <c r="AD150" i="2"/>
  <c r="G150" i="2" s="1"/>
  <c r="H150" i="2"/>
  <c r="H238" i="2"/>
  <c r="AD259" i="2"/>
  <c r="G259" i="2" s="1"/>
  <c r="H259" i="2"/>
  <c r="AD24" i="2"/>
  <c r="H25" i="2"/>
  <c r="AD84" i="2"/>
  <c r="G84" i="2" s="1"/>
  <c r="H84" i="2"/>
  <c r="AD121" i="2"/>
  <c r="G121" i="2" s="1"/>
  <c r="H121" i="2"/>
  <c r="AD151" i="2"/>
  <c r="G151" i="2" s="1"/>
  <c r="H151" i="2"/>
  <c r="H241" i="2"/>
  <c r="AD22" i="2"/>
  <c r="H26" i="2"/>
  <c r="AD23" i="2"/>
  <c r="G23" i="2" s="1"/>
  <c r="H23" i="2"/>
  <c r="AD152" i="2"/>
  <c r="G152" i="2" s="1"/>
  <c r="H152" i="2"/>
  <c r="H232" i="2"/>
  <c r="H242" i="2"/>
  <c r="AD122" i="2"/>
  <c r="G122" i="2" s="1"/>
  <c r="H122" i="2"/>
  <c r="AD149" i="2"/>
  <c r="G149" i="2" s="1"/>
  <c r="H149" i="2"/>
  <c r="AD258" i="2"/>
  <c r="G258" i="2" s="1"/>
  <c r="H258" i="2"/>
  <c r="AD31" i="2"/>
  <c r="H33" i="2"/>
  <c r="AA7" i="2"/>
  <c r="AD83" i="2"/>
  <c r="G83" i="2" s="1"/>
  <c r="H83" i="2"/>
  <c r="AD120" i="2"/>
  <c r="G120" i="2" s="1"/>
  <c r="H120" i="2"/>
  <c r="AD15" i="2"/>
  <c r="H11" i="2"/>
  <c r="AD253" i="2"/>
  <c r="G253" i="2" s="1"/>
  <c r="H253" i="2"/>
  <c r="AD248" i="2"/>
  <c r="H249" i="2"/>
  <c r="AD250" i="2"/>
  <c r="H246" i="2"/>
  <c r="AD252" i="2"/>
  <c r="G252" i="2" s="1"/>
  <c r="H252" i="2"/>
  <c r="AD256" i="2"/>
  <c r="G256" i="2" s="1"/>
  <c r="H256" i="2"/>
  <c r="AD251" i="2"/>
  <c r="H248" i="2"/>
  <c r="AD254" i="2"/>
  <c r="G254" i="2" s="1"/>
  <c r="H254" i="2"/>
  <c r="AD255" i="2"/>
  <c r="G255" i="2" s="1"/>
  <c r="H255" i="2"/>
  <c r="H229" i="2"/>
  <c r="H240" i="2"/>
  <c r="AD205" i="2"/>
  <c r="G216" i="2" s="1"/>
  <c r="H216" i="2"/>
  <c r="AD211" i="2"/>
  <c r="H209" i="2"/>
  <c r="AD208" i="2"/>
  <c r="H212" i="2"/>
  <c r="AD207" i="2"/>
  <c r="H211" i="2"/>
  <c r="G227" i="2"/>
  <c r="H227" i="2"/>
  <c r="AD214" i="2"/>
  <c r="H217" i="2"/>
  <c r="AD201" i="2"/>
  <c r="G201" i="2" s="1"/>
  <c r="H201" i="2"/>
  <c r="AD212" i="2"/>
  <c r="H214" i="2"/>
  <c r="AD203" i="2"/>
  <c r="H207" i="2"/>
  <c r="AD181" i="2"/>
  <c r="G181" i="2" s="1"/>
  <c r="H181" i="2"/>
  <c r="AD189" i="2"/>
  <c r="H192" i="2"/>
  <c r="AD191" i="2"/>
  <c r="H183" i="2"/>
  <c r="AD185" i="2"/>
  <c r="H191" i="2"/>
  <c r="AD195" i="2"/>
  <c r="H196" i="2"/>
  <c r="AD192" i="2"/>
  <c r="H193" i="2"/>
  <c r="AD183" i="2"/>
  <c r="H194" i="2"/>
  <c r="AD187" i="2"/>
  <c r="H188" i="2"/>
  <c r="AD198" i="2"/>
  <c r="H198" i="2"/>
  <c r="AD164" i="2"/>
  <c r="H169" i="2"/>
  <c r="AD165" i="2"/>
  <c r="H159" i="2"/>
  <c r="AD176" i="2"/>
  <c r="G176" i="2" s="1"/>
  <c r="H176" i="2"/>
  <c r="AD163" i="2"/>
  <c r="H157" i="2"/>
  <c r="AD157" i="2"/>
  <c r="H164" i="2"/>
  <c r="AD173" i="2"/>
  <c r="G173" i="2" s="1"/>
  <c r="H173" i="2"/>
  <c r="AD167" i="2"/>
  <c r="G167" i="2" s="1"/>
  <c r="H167" i="2"/>
  <c r="AD178" i="2"/>
  <c r="G178" i="2" s="1"/>
  <c r="H178" i="2"/>
  <c r="AD171" i="2"/>
  <c r="G171" i="2" s="1"/>
  <c r="H171" i="2"/>
  <c r="AD158" i="2"/>
  <c r="G158" i="2" s="1"/>
  <c r="H158" i="2"/>
  <c r="AD156" i="2"/>
  <c r="G156" i="2" s="1"/>
  <c r="H156" i="2"/>
  <c r="AD168" i="2"/>
  <c r="H160" i="2"/>
  <c r="AD175" i="2"/>
  <c r="G175" i="2" s="1"/>
  <c r="H175" i="2"/>
  <c r="AD160" i="2"/>
  <c r="H162" i="2"/>
  <c r="AD170" i="2"/>
  <c r="G170" i="2" s="1"/>
  <c r="H170" i="2"/>
  <c r="AD172" i="2"/>
  <c r="G172" i="2" s="1"/>
  <c r="H172" i="2"/>
  <c r="AD169" i="2"/>
  <c r="H165" i="2"/>
  <c r="AD166" i="2"/>
  <c r="G166" i="2" s="1"/>
  <c r="H166" i="2"/>
  <c r="AD177" i="2"/>
  <c r="G177" i="2" s="1"/>
  <c r="H177" i="2"/>
  <c r="AD161" i="2"/>
  <c r="G161" i="2" s="1"/>
  <c r="H161" i="2"/>
  <c r="AD174" i="2"/>
  <c r="G174" i="2" s="1"/>
  <c r="H174" i="2"/>
  <c r="AD129" i="2"/>
  <c r="G129" i="2" s="1"/>
  <c r="H129" i="2"/>
  <c r="AD142" i="2"/>
  <c r="G142" i="2" s="1"/>
  <c r="H142" i="2"/>
  <c r="AD138" i="2"/>
  <c r="G138" i="2" s="1"/>
  <c r="H138" i="2"/>
  <c r="AD147" i="2"/>
  <c r="G147" i="2" s="1"/>
  <c r="H147" i="2"/>
  <c r="AD132" i="2"/>
  <c r="G132" i="2" s="1"/>
  <c r="H132" i="2"/>
  <c r="AD131" i="2"/>
  <c r="G131" i="2" s="1"/>
  <c r="H131" i="2"/>
  <c r="AD144" i="2"/>
  <c r="G144" i="2" s="1"/>
  <c r="H144" i="2"/>
  <c r="AD135" i="2"/>
  <c r="G135" i="2" s="1"/>
  <c r="H135" i="2"/>
  <c r="AD140" i="2"/>
  <c r="G140" i="2" s="1"/>
  <c r="H140" i="2"/>
  <c r="AD136" i="2"/>
  <c r="G136" i="2" s="1"/>
  <c r="H136" i="2"/>
  <c r="AD141" i="2"/>
  <c r="G141" i="2" s="1"/>
  <c r="H141" i="2"/>
  <c r="AD125" i="2"/>
  <c r="G125" i="2" s="1"/>
  <c r="H125" i="2"/>
  <c r="AD133" i="2"/>
  <c r="G133" i="2" s="1"/>
  <c r="H133" i="2"/>
  <c r="AD146" i="2"/>
  <c r="G146" i="2" s="1"/>
  <c r="H146" i="2"/>
  <c r="AD143" i="2"/>
  <c r="G143" i="2" s="1"/>
  <c r="H143" i="2"/>
  <c r="AD127" i="2"/>
  <c r="G127" i="2" s="1"/>
  <c r="H127" i="2"/>
  <c r="AD130" i="2"/>
  <c r="G130" i="2" s="1"/>
  <c r="H130" i="2"/>
  <c r="AD137" i="2"/>
  <c r="G137" i="2" s="1"/>
  <c r="H137" i="2"/>
  <c r="AD139" i="2"/>
  <c r="G139" i="2" s="1"/>
  <c r="H139" i="2"/>
  <c r="AD145" i="2"/>
  <c r="G145" i="2" s="1"/>
  <c r="H145" i="2"/>
  <c r="AD102" i="2"/>
  <c r="G102" i="2" s="1"/>
  <c r="H102" i="2"/>
  <c r="AD106" i="2"/>
  <c r="G106" i="2" s="1"/>
  <c r="H106" i="2"/>
  <c r="AD114" i="2"/>
  <c r="G114" i="2" s="1"/>
  <c r="H114" i="2"/>
  <c r="AD100" i="2"/>
  <c r="G100" i="2" s="1"/>
  <c r="H100" i="2"/>
  <c r="AD99" i="2"/>
  <c r="G99" i="2" s="1"/>
  <c r="H99" i="2"/>
  <c r="AD104" i="2"/>
  <c r="G104" i="2" s="1"/>
  <c r="H104" i="2"/>
  <c r="AD111" i="2"/>
  <c r="G111" i="2" s="1"/>
  <c r="H111" i="2"/>
  <c r="AD119" i="2"/>
  <c r="G119" i="2" s="1"/>
  <c r="H119" i="2"/>
  <c r="AD95" i="2"/>
  <c r="G95" i="2" s="1"/>
  <c r="H95" i="2"/>
  <c r="AD101" i="2"/>
  <c r="G101" i="2" s="1"/>
  <c r="H101" i="2"/>
  <c r="AD89" i="2"/>
  <c r="G89" i="2" s="1"/>
  <c r="H89" i="2"/>
  <c r="AD108" i="2"/>
  <c r="G108" i="2" s="1"/>
  <c r="H108" i="2"/>
  <c r="AD116" i="2"/>
  <c r="G116" i="2" s="1"/>
  <c r="H116" i="2"/>
  <c r="AD105" i="2"/>
  <c r="G105" i="2" s="1"/>
  <c r="H105" i="2"/>
  <c r="AD113" i="2"/>
  <c r="G113" i="2" s="1"/>
  <c r="H113" i="2"/>
  <c r="AD91" i="2"/>
  <c r="G91" i="2" s="1"/>
  <c r="H91" i="2"/>
  <c r="AD93" i="2"/>
  <c r="G93" i="2" s="1"/>
  <c r="H93" i="2"/>
  <c r="AD96" i="2"/>
  <c r="G96" i="2" s="1"/>
  <c r="H96" i="2"/>
  <c r="AD110" i="2"/>
  <c r="G110" i="2" s="1"/>
  <c r="H110" i="2"/>
  <c r="AD118" i="2"/>
  <c r="G118" i="2" s="1"/>
  <c r="H118" i="2"/>
  <c r="AD92" i="2"/>
  <c r="G92" i="2" s="1"/>
  <c r="H92" i="2"/>
  <c r="AD107" i="2"/>
  <c r="G107" i="2" s="1"/>
  <c r="H107" i="2"/>
  <c r="AD115" i="2"/>
  <c r="G115" i="2" s="1"/>
  <c r="H115" i="2"/>
  <c r="AD97" i="2"/>
  <c r="G97" i="2" s="1"/>
  <c r="H97" i="2"/>
  <c r="AD98" i="2"/>
  <c r="G98" i="2" s="1"/>
  <c r="H98" i="2"/>
  <c r="AD112" i="2"/>
  <c r="G112" i="2" s="1"/>
  <c r="H112" i="2"/>
  <c r="AD88" i="2"/>
  <c r="G88" i="2" s="1"/>
  <c r="H88" i="2"/>
  <c r="AD103" i="2"/>
  <c r="G103" i="2" s="1"/>
  <c r="H103" i="2"/>
  <c r="AD109" i="2"/>
  <c r="G109" i="2" s="1"/>
  <c r="H109" i="2"/>
  <c r="AD117" i="2"/>
  <c r="G117" i="2" s="1"/>
  <c r="H117" i="2"/>
  <c r="AD58" i="2"/>
  <c r="H60" i="2"/>
  <c r="AD73" i="2"/>
  <c r="G73" i="2" s="1"/>
  <c r="H73" i="2"/>
  <c r="AD81" i="2"/>
  <c r="G81" i="2" s="1"/>
  <c r="H81" i="2"/>
  <c r="AD69" i="2"/>
  <c r="G69" i="2" s="1"/>
  <c r="H69" i="2"/>
  <c r="AD76" i="2"/>
  <c r="G76" i="2" s="1"/>
  <c r="H76" i="2"/>
  <c r="AD57" i="2"/>
  <c r="G57" i="2" s="1"/>
  <c r="H57" i="2"/>
  <c r="AD64" i="2"/>
  <c r="H61" i="2"/>
  <c r="AD68" i="2"/>
  <c r="G68" i="2" s="1"/>
  <c r="H68" i="2"/>
  <c r="AD75" i="2"/>
  <c r="G75" i="2" s="1"/>
  <c r="H75" i="2"/>
  <c r="AD56" i="2"/>
  <c r="G56" i="2" s="1"/>
  <c r="H56" i="2"/>
  <c r="AD72" i="2"/>
  <c r="G72" i="2" s="1"/>
  <c r="H72" i="2"/>
  <c r="AD80" i="2"/>
  <c r="G80" i="2" s="1"/>
  <c r="H80" i="2"/>
  <c r="AD65" i="2"/>
  <c r="G65" i="2" s="1"/>
  <c r="H65" i="2"/>
  <c r="AD66" i="2"/>
  <c r="G66" i="2" s="1"/>
  <c r="H66" i="2"/>
  <c r="AD77" i="2"/>
  <c r="G77" i="2" s="1"/>
  <c r="H77" i="2"/>
  <c r="AD70" i="2"/>
  <c r="G70" i="2" s="1"/>
  <c r="H70" i="2"/>
  <c r="AD78" i="2"/>
  <c r="G78" i="2" s="1"/>
  <c r="H78" i="2"/>
  <c r="AD63" i="2"/>
  <c r="H62" i="2"/>
  <c r="AD59" i="2"/>
  <c r="G59" i="2" s="1"/>
  <c r="H59" i="2"/>
  <c r="AD67" i="2"/>
  <c r="G67" i="2" s="1"/>
  <c r="H67" i="2"/>
  <c r="AD74" i="2"/>
  <c r="G74" i="2" s="1"/>
  <c r="H74" i="2"/>
  <c r="AD82" i="2"/>
  <c r="G82" i="2" s="1"/>
  <c r="H82" i="2"/>
  <c r="AD71" i="2"/>
  <c r="G71" i="2" s="1"/>
  <c r="H71" i="2"/>
  <c r="AD79" i="2"/>
  <c r="G79" i="2" s="1"/>
  <c r="H79" i="2"/>
  <c r="AD46" i="2"/>
  <c r="G46" i="2" s="1"/>
  <c r="H46" i="2"/>
  <c r="AD29" i="2"/>
  <c r="H30" i="2"/>
  <c r="AD39" i="2"/>
  <c r="G39" i="2" s="1"/>
  <c r="H39" i="2"/>
  <c r="AD27" i="2"/>
  <c r="H29" i="2"/>
  <c r="AD25" i="2"/>
  <c r="H24" i="2"/>
  <c r="AD30" i="2"/>
  <c r="AD35" i="2"/>
  <c r="H32" i="2"/>
  <c r="AD36" i="2"/>
  <c r="G36" i="2" s="1"/>
  <c r="H36" i="2"/>
  <c r="AD38" i="2"/>
  <c r="G38" i="2" s="1"/>
  <c r="H38" i="2"/>
  <c r="AD28" i="2"/>
  <c r="AD41" i="2"/>
  <c r="G41" i="2" s="1"/>
  <c r="H41" i="2"/>
  <c r="AD43" i="2"/>
  <c r="G43" i="2" s="1"/>
  <c r="H43" i="2"/>
  <c r="AD45" i="2"/>
  <c r="G45" i="2" s="1"/>
  <c r="H45" i="2"/>
  <c r="AD47" i="2"/>
  <c r="G47" i="2" s="1"/>
  <c r="H47" i="2"/>
  <c r="AD33" i="2"/>
  <c r="H35" i="2"/>
  <c r="AD34" i="2"/>
  <c r="H31" i="2"/>
  <c r="AD37" i="2"/>
  <c r="G37" i="2" s="1"/>
  <c r="H37" i="2"/>
  <c r="AD40" i="2"/>
  <c r="G40" i="2" s="1"/>
  <c r="H40" i="2"/>
  <c r="AD42" i="2"/>
  <c r="G42" i="2" s="1"/>
  <c r="H42" i="2"/>
  <c r="AD44" i="2"/>
  <c r="G44" i="2" s="1"/>
  <c r="H44" i="2"/>
  <c r="AD48" i="2"/>
  <c r="H48" i="2"/>
  <c r="AD49" i="2"/>
  <c r="H49" i="2"/>
  <c r="AD13" i="2"/>
  <c r="H13" i="2"/>
  <c r="AD11" i="2"/>
  <c r="H15" i="2"/>
  <c r="AD17" i="2"/>
  <c r="H18" i="2"/>
  <c r="AD20" i="2"/>
  <c r="G20" i="2" s="1"/>
  <c r="H20" i="2"/>
  <c r="AD14" i="2"/>
  <c r="H16" i="2"/>
  <c r="AD10" i="2"/>
  <c r="H10" i="2"/>
  <c r="AD12" i="2"/>
  <c r="H14" i="2"/>
  <c r="AD9" i="2"/>
  <c r="H12" i="2"/>
  <c r="AD16" i="2"/>
  <c r="H17" i="2"/>
  <c r="AD19" i="2"/>
  <c r="H19" i="2"/>
  <c r="Z244" i="2"/>
  <c r="G244" i="2" s="1"/>
  <c r="H244" i="2"/>
  <c r="H251" i="2"/>
  <c r="H247" i="2"/>
  <c r="H250" i="2"/>
  <c r="G245" i="2"/>
  <c r="H245" i="2"/>
  <c r="H233" i="2"/>
  <c r="H230" i="2"/>
  <c r="H231" i="2"/>
  <c r="H239" i="2"/>
  <c r="Z206" i="2"/>
  <c r="H208" i="2"/>
  <c r="Z202" i="2"/>
  <c r="G202" i="2" s="1"/>
  <c r="H202" i="2"/>
  <c r="Z204" i="2"/>
  <c r="H206" i="2"/>
  <c r="Z184" i="2"/>
  <c r="H186" i="2"/>
  <c r="Z186" i="2"/>
  <c r="H187" i="2"/>
  <c r="Z188" i="2"/>
  <c r="H182" i="2"/>
  <c r="Z193" i="2"/>
  <c r="H195" i="2"/>
  <c r="Z182" i="2"/>
  <c r="H184" i="2"/>
  <c r="Z162" i="2"/>
  <c r="H168" i="2"/>
  <c r="Z155" i="2"/>
  <c r="G155" i="2" s="1"/>
  <c r="H155" i="2"/>
  <c r="Z154" i="2"/>
  <c r="G154" i="2" s="1"/>
  <c r="H154" i="2"/>
  <c r="Z159" i="2"/>
  <c r="H163" i="2"/>
  <c r="Z124" i="2"/>
  <c r="G124" i="2" s="1"/>
  <c r="H124" i="2"/>
  <c r="Z126" i="2"/>
  <c r="G126" i="2" s="1"/>
  <c r="H126" i="2"/>
  <c r="Z128" i="2"/>
  <c r="G128" i="2" s="1"/>
  <c r="H128" i="2"/>
  <c r="Z134" i="2"/>
  <c r="G134" i="2" s="1"/>
  <c r="H134" i="2"/>
  <c r="Z90" i="2"/>
  <c r="G90" i="2" s="1"/>
  <c r="H90" i="2"/>
  <c r="Z94" i="2"/>
  <c r="G94" i="2" s="1"/>
  <c r="H94" i="2"/>
  <c r="Z87" i="2"/>
  <c r="G87" i="2" s="1"/>
  <c r="H87" i="2"/>
  <c r="Z86" i="2"/>
  <c r="G86" i="2" s="1"/>
  <c r="H86" i="2"/>
  <c r="Z54" i="2"/>
  <c r="H52" i="2"/>
  <c r="Z55" i="2"/>
  <c r="G55" i="2" s="1"/>
  <c r="H55" i="2"/>
  <c r="Z60" i="2"/>
  <c r="H63" i="2"/>
  <c r="Z51" i="2"/>
  <c r="G51" i="2" s="1"/>
  <c r="H51" i="2"/>
  <c r="Z52" i="2"/>
  <c r="H53" i="2"/>
  <c r="Z62" i="2"/>
  <c r="H64" i="2"/>
  <c r="Z61" i="2"/>
  <c r="H58" i="2"/>
  <c r="Z53" i="2"/>
  <c r="H54" i="2"/>
  <c r="AC9" i="2"/>
  <c r="AC19" i="2"/>
  <c r="AC11" i="2"/>
  <c r="AC10" i="2"/>
  <c r="AC14" i="2"/>
  <c r="AC17" i="2"/>
  <c r="AC13" i="2"/>
  <c r="AC16" i="2"/>
  <c r="AC12" i="2"/>
  <c r="Z49" i="2"/>
  <c r="Z48" i="2"/>
  <c r="Z26" i="2"/>
  <c r="Z15" i="2"/>
  <c r="Z7" i="2"/>
  <c r="H7" i="2"/>
  <c r="G29" i="2" l="1"/>
  <c r="G164" i="2"/>
  <c r="G165" i="2"/>
  <c r="G236" i="2"/>
  <c r="G250" i="2"/>
  <c r="G251" i="2"/>
  <c r="G183" i="2"/>
  <c r="G214" i="2"/>
  <c r="G249" i="2"/>
  <c r="G209" i="2"/>
  <c r="G192" i="2"/>
  <c r="G186" i="2"/>
  <c r="G248" i="2"/>
  <c r="G194" i="2"/>
  <c r="G246" i="2"/>
  <c r="G229" i="2"/>
  <c r="G211" i="2"/>
  <c r="G33" i="2"/>
  <c r="G63" i="2"/>
  <c r="G163" i="2"/>
  <c r="G24" i="2"/>
  <c r="G62" i="2"/>
  <c r="G52" i="2"/>
  <c r="G61" i="2"/>
  <c r="G217" i="2"/>
  <c r="G238" i="2"/>
  <c r="G168" i="2"/>
  <c r="G188" i="2"/>
  <c r="G230" i="2"/>
  <c r="G237" i="2"/>
  <c r="G240" i="2"/>
  <c r="G205" i="2"/>
  <c r="G206" i="2"/>
  <c r="G204" i="2"/>
  <c r="G212" i="2"/>
  <c r="G208" i="2"/>
  <c r="G207" i="2"/>
  <c r="G203" i="2"/>
  <c r="G195" i="2"/>
  <c r="G196" i="2"/>
  <c r="G189" i="2"/>
  <c r="G184" i="2"/>
  <c r="G193" i="2"/>
  <c r="G191" i="2"/>
  <c r="G182" i="2"/>
  <c r="G187" i="2"/>
  <c r="G185" i="2"/>
  <c r="G157" i="2"/>
  <c r="G162" i="2"/>
  <c r="G159" i="2"/>
  <c r="G169" i="2"/>
  <c r="G160" i="2"/>
  <c r="G25" i="2"/>
  <c r="G34" i="2"/>
  <c r="G31" i="2"/>
  <c r="G28" i="2"/>
  <c r="G60" i="2"/>
  <c r="G54" i="2"/>
  <c r="G58" i="2"/>
  <c r="G64" i="2"/>
  <c r="G53" i="2"/>
  <c r="G32" i="2"/>
  <c r="G30" i="2"/>
  <c r="G35" i="2"/>
  <c r="G27" i="2"/>
  <c r="G9" i="2"/>
  <c r="G22" i="2"/>
  <c r="G198" i="2"/>
  <c r="G239" i="2"/>
  <c r="G18" i="2"/>
  <c r="G48" i="2"/>
  <c r="G19" i="2"/>
  <c r="G241" i="2"/>
  <c r="G232" i="2"/>
  <c r="G14" i="2"/>
  <c r="G234" i="2"/>
  <c r="G242" i="2"/>
  <c r="G8" i="2"/>
  <c r="G7" i="2"/>
  <c r="G17" i="2"/>
  <c r="G12" i="2"/>
  <c r="G15" i="2"/>
  <c r="G11" i="2"/>
  <c r="G49" i="2"/>
  <c r="G13" i="2"/>
  <c r="G16" i="2"/>
  <c r="G10" i="2"/>
  <c r="G26" i="2"/>
  <c r="B150" i="2"/>
  <c r="B86" i="2"/>
  <c r="B94" i="2"/>
  <c r="B87" i="2"/>
  <c r="B95" i="2"/>
  <c r="B149" i="2"/>
  <c r="B141" i="2"/>
  <c r="B143" i="2"/>
  <c r="B130" i="2"/>
  <c r="B132" i="2"/>
  <c r="B117" i="2"/>
  <c r="B103" i="2"/>
  <c r="B122" i="2"/>
  <c r="B140" i="2"/>
  <c r="B129" i="2"/>
  <c r="B115" i="2"/>
  <c r="B128" i="2"/>
  <c r="B102" i="2"/>
  <c r="B100" i="2"/>
  <c r="B91" i="2"/>
  <c r="B142" i="2"/>
  <c r="B148" i="2"/>
  <c r="B113" i="2"/>
  <c r="B116" i="2"/>
  <c r="B88" i="2"/>
  <c r="B125" i="2"/>
  <c r="B138" i="2"/>
  <c r="B139" i="2"/>
  <c r="B134" i="2"/>
  <c r="B111" i="2"/>
  <c r="B99" i="2"/>
  <c r="B112" i="2"/>
  <c r="B120" i="2"/>
  <c r="B92" i="2"/>
  <c r="B136" i="2"/>
  <c r="B137" i="2"/>
  <c r="B126" i="2"/>
  <c r="B109" i="2"/>
  <c r="B108" i="2"/>
  <c r="B101" i="2"/>
  <c r="B118" i="2"/>
  <c r="B90" i="2"/>
  <c r="B152" i="2"/>
  <c r="B144" i="2"/>
  <c r="B121" i="2"/>
  <c r="B107" i="2"/>
  <c r="B98" i="2"/>
  <c r="B114" i="2"/>
  <c r="B151" i="2"/>
  <c r="B147" i="2"/>
  <c r="B135" i="2"/>
  <c r="B133" i="2"/>
  <c r="B127" i="2"/>
  <c r="B105" i="2"/>
  <c r="B89" i="2"/>
  <c r="B110" i="2"/>
  <c r="B96" i="2"/>
  <c r="B145" i="2"/>
  <c r="B146" i="2"/>
  <c r="B131" i="2"/>
  <c r="B119" i="2"/>
  <c r="B104" i="2"/>
  <c r="B124" i="2"/>
  <c r="B97" i="2"/>
  <c r="B106" i="2"/>
  <c r="B93" i="2"/>
  <c r="B235" i="2" l="1"/>
  <c r="B211" i="2"/>
  <c r="B252" i="2"/>
  <c r="B165" i="2"/>
  <c r="B162" i="2"/>
  <c r="B168" i="2"/>
  <c r="B157" i="2"/>
  <c r="B217" i="2"/>
  <c r="B52" i="2"/>
  <c r="B226" i="2"/>
  <c r="B62" i="2"/>
  <c r="B74" i="2"/>
  <c r="B78" i="2"/>
  <c r="B61" i="2"/>
  <c r="B224" i="2"/>
  <c r="B213" i="2"/>
  <c r="B222" i="2"/>
  <c r="B225" i="2"/>
  <c r="B174" i="2"/>
  <c r="B215" i="2"/>
  <c r="B220" i="2"/>
  <c r="B175" i="2"/>
  <c r="B227" i="2"/>
  <c r="B202" i="2"/>
  <c r="B167" i="2"/>
  <c r="B155" i="2"/>
  <c r="B219" i="2"/>
  <c r="B158" i="2"/>
  <c r="B208" i="2"/>
  <c r="B64" i="2"/>
  <c r="B68" i="2"/>
  <c r="B71" i="2"/>
  <c r="B79" i="2"/>
  <c r="B73" i="2"/>
  <c r="B177" i="2"/>
  <c r="B77" i="2"/>
  <c r="B65" i="2"/>
  <c r="B166" i="2"/>
  <c r="B57" i="2"/>
  <c r="B60" i="2"/>
  <c r="B55" i="2"/>
  <c r="B176" i="2"/>
  <c r="B223" i="2"/>
  <c r="B221" i="2"/>
  <c r="B161" i="2"/>
  <c r="B214" i="2"/>
  <c r="B206" i="2"/>
  <c r="B51" i="2"/>
  <c r="B156" i="2"/>
  <c r="B84" i="2"/>
  <c r="B80" i="2"/>
  <c r="B203" i="2"/>
  <c r="B69" i="2"/>
  <c r="B218" i="2"/>
  <c r="B204" i="2"/>
  <c r="B207" i="2"/>
  <c r="B216" i="2"/>
  <c r="B201" i="2"/>
  <c r="B212" i="2"/>
  <c r="B205" i="2"/>
  <c r="B210" i="2"/>
  <c r="B209" i="2"/>
  <c r="B195" i="2"/>
  <c r="B163" i="2"/>
  <c r="B154" i="2"/>
  <c r="B178" i="2"/>
  <c r="B179" i="2"/>
  <c r="B171" i="2"/>
  <c r="B172" i="2"/>
  <c r="B170" i="2"/>
  <c r="B160" i="2"/>
  <c r="B159" i="2"/>
  <c r="B169" i="2"/>
  <c r="B164" i="2"/>
  <c r="B173" i="2"/>
  <c r="B63" i="2"/>
  <c r="B56" i="2"/>
  <c r="B72" i="2"/>
  <c r="B54" i="2"/>
  <c r="B70" i="2"/>
  <c r="B58" i="2"/>
  <c r="B76" i="2"/>
  <c r="B59" i="2"/>
  <c r="B66" i="2"/>
  <c r="B67" i="2"/>
  <c r="B82" i="2"/>
  <c r="B81" i="2"/>
  <c r="B53" i="2"/>
  <c r="B83" i="2"/>
  <c r="B75" i="2"/>
  <c r="B189" i="2"/>
  <c r="B190" i="2"/>
  <c r="B185" i="2"/>
  <c r="B197" i="2"/>
  <c r="B9" i="2"/>
  <c r="B250" i="2"/>
  <c r="B239" i="2"/>
  <c r="B233" i="2"/>
  <c r="B251" i="2"/>
  <c r="B245" i="2"/>
  <c r="B249" i="2"/>
  <c r="B247" i="2"/>
  <c r="B244" i="2"/>
  <c r="B231" i="2"/>
  <c r="B236" i="2"/>
  <c r="B253" i="2"/>
  <c r="B186" i="2"/>
  <c r="B258" i="2"/>
  <c r="B246" i="2"/>
  <c r="B248" i="2"/>
  <c r="B255" i="2"/>
  <c r="B254" i="2"/>
  <c r="B259" i="2"/>
  <c r="B257" i="2"/>
  <c r="B256" i="2"/>
  <c r="B184" i="2"/>
  <c r="B183" i="2"/>
  <c r="B188" i="2"/>
  <c r="B196" i="2"/>
  <c r="B181" i="2"/>
  <c r="B187" i="2"/>
  <c r="B192" i="2"/>
  <c r="B182" i="2"/>
  <c r="B199" i="2"/>
  <c r="B193" i="2"/>
  <c r="B191" i="2"/>
  <c r="B198" i="2"/>
  <c r="B194" i="2"/>
  <c r="B240" i="2"/>
  <c r="B232" i="2"/>
  <c r="B234" i="2"/>
  <c r="B229" i="2"/>
  <c r="B238" i="2"/>
  <c r="B242" i="2"/>
  <c r="B230" i="2"/>
  <c r="B241" i="2"/>
  <c r="B237" i="2"/>
  <c r="B8" i="2"/>
  <c r="B14" i="2"/>
  <c r="B11" i="2"/>
  <c r="B13" i="2"/>
  <c r="B19" i="2"/>
  <c r="B15" i="2"/>
  <c r="B7" i="2"/>
  <c r="B18" i="2"/>
  <c r="B16" i="2"/>
  <c r="B17" i="2"/>
  <c r="B20" i="2"/>
  <c r="B10" i="2"/>
  <c r="B12" i="2"/>
  <c r="B49" i="2"/>
  <c r="B35" i="2"/>
  <c r="B48" i="2"/>
  <c r="B34" i="2"/>
  <c r="B37" i="2"/>
  <c r="B22" i="2"/>
  <c r="B45" i="2"/>
  <c r="B29" i="2"/>
  <c r="B47" i="2"/>
  <c r="B30" i="2"/>
  <c r="B27" i="2"/>
  <c r="B41" i="2"/>
  <c r="B28" i="2"/>
  <c r="B44" i="2"/>
  <c r="B39" i="2"/>
  <c r="B36" i="2"/>
  <c r="B23" i="2"/>
  <c r="B46" i="2"/>
  <c r="B32" i="2"/>
  <c r="B43" i="2"/>
  <c r="B42" i="2"/>
  <c r="B31" i="2"/>
  <c r="B38" i="2"/>
  <c r="B40" i="2"/>
  <c r="B24" i="2"/>
  <c r="B25" i="2"/>
  <c r="B26" i="2"/>
  <c r="B33" i="2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<sst xmlns="http://schemas.openxmlformats.org/spreadsheetml/2006/main" count="2163" uniqueCount="665">
  <si>
    <t>CATEGORIE</t>
  </si>
  <si>
    <t>POSITION</t>
  </si>
  <si>
    <t>MINIMES MASCULINS</t>
  </si>
  <si>
    <t>POINTS (4 BEST)</t>
  </si>
  <si>
    <t>TOTAL POINTS</t>
  </si>
  <si>
    <t>NB COMPETITION</t>
  </si>
  <si>
    <t>Tournoi de Belfort</t>
  </si>
  <si>
    <t>ST MARCEL</t>
  </si>
  <si>
    <t>DIJON</t>
  </si>
  <si>
    <t>BELFORT</t>
  </si>
  <si>
    <t>C</t>
  </si>
  <si>
    <t>P</t>
  </si>
  <si>
    <t>LICENCE</t>
  </si>
  <si>
    <t>JUDOKA</t>
  </si>
  <si>
    <t>CLUB</t>
  </si>
  <si>
    <t>DPT</t>
  </si>
  <si>
    <t>B</t>
  </si>
  <si>
    <t>PTS</t>
  </si>
  <si>
    <t>NB</t>
  </si>
  <si>
    <t>Position</t>
  </si>
  <si>
    <t>Points</t>
  </si>
  <si>
    <t>PT1</t>
  </si>
  <si>
    <t>PT2</t>
  </si>
  <si>
    <t>PT3</t>
  </si>
  <si>
    <t>PT4</t>
  </si>
  <si>
    <t>PT5</t>
  </si>
  <si>
    <t>PT6</t>
  </si>
  <si>
    <t>PT7</t>
  </si>
  <si>
    <t>PT8</t>
  </si>
  <si>
    <t>-34kg</t>
  </si>
  <si>
    <t>Sept</t>
  </si>
  <si>
    <t>-38kg</t>
  </si>
  <si>
    <t>-42kg</t>
  </si>
  <si>
    <t>-46kg</t>
  </si>
  <si>
    <t>-50kg</t>
  </si>
  <si>
    <t>-55kg</t>
  </si>
  <si>
    <t>-60kg</t>
  </si>
  <si>
    <t>-66kg</t>
  </si>
  <si>
    <t>-73kg</t>
  </si>
  <si>
    <t>+73kg</t>
  </si>
  <si>
    <t>MINIMES FEMININES</t>
  </si>
  <si>
    <t>-36kg</t>
  </si>
  <si>
    <t>-40kg</t>
  </si>
  <si>
    <t>-44kg</t>
  </si>
  <si>
    <t>-48kg</t>
  </si>
  <si>
    <t>-52kg</t>
  </si>
  <si>
    <t>-57kg</t>
  </si>
  <si>
    <t>-63kg</t>
  </si>
  <si>
    <t>-70kg</t>
  </si>
  <si>
    <t>+70kg</t>
  </si>
  <si>
    <t>Open de St Marcel</t>
  </si>
  <si>
    <t>Tournoi de Dijon</t>
  </si>
  <si>
    <t>A.S.M. BELFORTAINE</t>
  </si>
  <si>
    <t>TERRITOIRE BELFORT JUDO</t>
  </si>
  <si>
    <t>NIEVRE JUDO</t>
  </si>
  <si>
    <t>Or</t>
  </si>
  <si>
    <t>AS QUETIGNY JUDO</t>
  </si>
  <si>
    <t>COTE D OR JUDO</t>
  </si>
  <si>
    <t>Bronze</t>
  </si>
  <si>
    <t>YONNE JUDO</t>
  </si>
  <si>
    <t>Cinq</t>
  </si>
  <si>
    <t>F10092012BOILL01</t>
  </si>
  <si>
    <t>BOILLET Melysia</t>
  </si>
  <si>
    <t>JUDO CLUB VALENTIGNEY</t>
  </si>
  <si>
    <t>DOUBS JUDO</t>
  </si>
  <si>
    <t>Argent</t>
  </si>
  <si>
    <t>F15042012AL*JI01</t>
  </si>
  <si>
    <t>AL JISSRI Mona</t>
  </si>
  <si>
    <t>JC BLANZYNOIS</t>
  </si>
  <si>
    <t>SAONE ET LOIRE JUDO</t>
  </si>
  <si>
    <t>JUDO CLUB DOLOIS</t>
  </si>
  <si>
    <t>JURA JUDO</t>
  </si>
  <si>
    <t>F03012012ORMAN01</t>
  </si>
  <si>
    <t>ORMANSAY Lilwen</t>
  </si>
  <si>
    <t>JUDO CLUB  FONTAINE FRANCAISE</t>
  </si>
  <si>
    <t>F19012012CORTI01</t>
  </si>
  <si>
    <t>CORTIER Soline</t>
  </si>
  <si>
    <t>M19012012BADER01</t>
  </si>
  <si>
    <t>BADER Ilyes</t>
  </si>
  <si>
    <t>J.C.CHALONNAIS</t>
  </si>
  <si>
    <t>M01012012NOEL*01</t>
  </si>
  <si>
    <t>NOEL Alexandre</t>
  </si>
  <si>
    <t>J.C.MIGENNES</t>
  </si>
  <si>
    <t>JUDO PONTARLIER HAUT DOUBS</t>
  </si>
  <si>
    <t>J.C.CREUSOTIN</t>
  </si>
  <si>
    <t>F18022012KIELP01</t>
  </si>
  <si>
    <t>KIELPINSKI Louison</t>
  </si>
  <si>
    <t>J.C.ST MARCEL</t>
  </si>
  <si>
    <t>JURA SUD JUDO</t>
  </si>
  <si>
    <t>HTE SAONE JUDO</t>
  </si>
  <si>
    <t>F02012012BOUSS01</t>
  </si>
  <si>
    <t>BOUSSAGEON Judith</t>
  </si>
  <si>
    <t>AVENIR JUDO BASSIN LEDONIEN</t>
  </si>
  <si>
    <t>F21112012PESSE01</t>
  </si>
  <si>
    <t>PESSE GIROD Leona</t>
  </si>
  <si>
    <t>F24092012KASSI01</t>
  </si>
  <si>
    <t>KASSIMI Khelia</t>
  </si>
  <si>
    <t>PROMO SPORTS BESANCON</t>
  </si>
  <si>
    <t>F12092012SOUMA01</t>
  </si>
  <si>
    <t>SOUMATI Assia</t>
  </si>
  <si>
    <t>ALC LONGVIC JUDO</t>
  </si>
  <si>
    <t>JUDO CLUB DE MARSANNAY LA COTE</t>
  </si>
  <si>
    <t>F28072012BONI*01</t>
  </si>
  <si>
    <t>BONI Apia Elishama</t>
  </si>
  <si>
    <t>EC.JUDO BEAUNOISE</t>
  </si>
  <si>
    <t>MACON JUDO</t>
  </si>
  <si>
    <t>M09122012JANVI01</t>
  </si>
  <si>
    <t>JANVIER ROUX Antonin</t>
  </si>
  <si>
    <t>SPORTING CLUB SELONGEEN</t>
  </si>
  <si>
    <t>M31052012VETTE01</t>
  </si>
  <si>
    <t>VETTER Stanislas</t>
  </si>
  <si>
    <t>M30052012DEBEY01</t>
  </si>
  <si>
    <t>DEBEY Abel</t>
  </si>
  <si>
    <t>JUDO DES MILLE ÉTANGS</t>
  </si>
  <si>
    <t>M22122012MOFFA02</t>
  </si>
  <si>
    <t>MOFFA Mateo</t>
  </si>
  <si>
    <t>JUDO FONTAINOIS</t>
  </si>
  <si>
    <t>M12062012HAMRI01</t>
  </si>
  <si>
    <t>HAMRIOUI Ismael</t>
  </si>
  <si>
    <t>M03072012VIENO01</t>
  </si>
  <si>
    <t>VIENOT Noah</t>
  </si>
  <si>
    <t>JUDO CLUB DIJONNAIS</t>
  </si>
  <si>
    <t>M03022012MILAD01</t>
  </si>
  <si>
    <t>MILADI Hedi</t>
  </si>
  <si>
    <t>M15032012FLAGE01</t>
  </si>
  <si>
    <t>FLAGEOLLET Alexis</t>
  </si>
  <si>
    <t>M17022012EL*HA01</t>
  </si>
  <si>
    <t>EL HANI Maxence</t>
  </si>
  <si>
    <t>ORGELET JUDO</t>
  </si>
  <si>
    <t>M31072012RENAU02</t>
  </si>
  <si>
    <t>RENAUD Hugo</t>
  </si>
  <si>
    <t>M21022012THENA01</t>
  </si>
  <si>
    <t>THENARD SACKSTEDER Mayann</t>
  </si>
  <si>
    <t>LONS</t>
  </si>
  <si>
    <t>Open de Besançon</t>
  </si>
  <si>
    <t>M16082013BADER01</t>
  </si>
  <si>
    <t>BADER Yassine</t>
  </si>
  <si>
    <t>M29122012PAPON01</t>
  </si>
  <si>
    <t>PAPONNET Paul</t>
  </si>
  <si>
    <t>US MEREY S S MONTROND</t>
  </si>
  <si>
    <t>M30042013RILLI01</t>
  </si>
  <si>
    <t>RILLIOT Manao</t>
  </si>
  <si>
    <t>JUDO CLUB DELLE</t>
  </si>
  <si>
    <t>M23122012THIER01</t>
  </si>
  <si>
    <t>THIERRY Erwan</t>
  </si>
  <si>
    <t>DOJO DORNOIS</t>
  </si>
  <si>
    <t>M09032013ROYBI02</t>
  </si>
  <si>
    <t>ROYBIER Hugo</t>
  </si>
  <si>
    <t>M18072013SAINT01</t>
  </si>
  <si>
    <t>SAINT JEAN Adriel</t>
  </si>
  <si>
    <t>DOJO ARTS MARTIAUX 71</t>
  </si>
  <si>
    <t>M29052013MAROG01</t>
  </si>
  <si>
    <t>MAROGNOLI Pablo</t>
  </si>
  <si>
    <t>M18112012MENDE01</t>
  </si>
  <si>
    <t>MENDES Sam</t>
  </si>
  <si>
    <t>M07042013PROUV01</t>
  </si>
  <si>
    <t>PROUVEZ Ethan</t>
  </si>
  <si>
    <t>M11072012BATAI01</t>
  </si>
  <si>
    <t>BATAILLARD Bastien</t>
  </si>
  <si>
    <t>M11102013SCRIB01</t>
  </si>
  <si>
    <t>SCRIBE Liam</t>
  </si>
  <si>
    <t>M18112013AGDAS01</t>
  </si>
  <si>
    <t>AGDAS Muhammed Yigit</t>
  </si>
  <si>
    <t>M15102012HILAI01</t>
  </si>
  <si>
    <t>HILAIRE Matt</t>
  </si>
  <si>
    <t>JUDO CLUB SALINOIS</t>
  </si>
  <si>
    <t>M28052013CAILL01</t>
  </si>
  <si>
    <t>CAILLOT Sacha</t>
  </si>
  <si>
    <t>M02112012MEBTO01</t>
  </si>
  <si>
    <t>MEBTOUCHE Mohammed Nadir</t>
  </si>
  <si>
    <t>M01082012FRANC01</t>
  </si>
  <si>
    <t>FRANCOIS Gabriel</t>
  </si>
  <si>
    <t>M26102012CRETI01</t>
  </si>
  <si>
    <t>CRETIN Noah</t>
  </si>
  <si>
    <t>M24082012BEGON01</t>
  </si>
  <si>
    <t>BEGON Antonin</t>
  </si>
  <si>
    <t>M28072012SEYVE01</t>
  </si>
  <si>
    <t>SEYVE Adrien</t>
  </si>
  <si>
    <t>M05072012QUINT01</t>
  </si>
  <si>
    <t>QUINTAUX Thomas</t>
  </si>
  <si>
    <t>M15052012BLUM*01</t>
  </si>
  <si>
    <t>BLUM Martin</t>
  </si>
  <si>
    <t>M27012012SAIDO01</t>
  </si>
  <si>
    <t>SAIDOU Quentin</t>
  </si>
  <si>
    <t>M03012012DENET01</t>
  </si>
  <si>
    <t>DENETRE Lucas</t>
  </si>
  <si>
    <t>M05112012CHAPU01</t>
  </si>
  <si>
    <t>CHAPUIS Nelson</t>
  </si>
  <si>
    <t>DOJO GRAYLOIS</t>
  </si>
  <si>
    <t>M05082012FONDE01</t>
  </si>
  <si>
    <t>FONDELOT LETHIMONNIER Imanol</t>
  </si>
  <si>
    <t>U.S.JOIGNY</t>
  </si>
  <si>
    <t>M05032013THIEB01</t>
  </si>
  <si>
    <t>THIEBAUD Valentin</t>
  </si>
  <si>
    <t>JUDO CLUB CHEMAUDIN</t>
  </si>
  <si>
    <t>M03122013MILAD01</t>
  </si>
  <si>
    <t>MILADI Adam</t>
  </si>
  <si>
    <t>M21092012ROZAL01</t>
  </si>
  <si>
    <t>ROZALEN Mathis</t>
  </si>
  <si>
    <t>M09072013SAFI*01</t>
  </si>
  <si>
    <t>SAFI Imrane</t>
  </si>
  <si>
    <t>M09032012PERRI01</t>
  </si>
  <si>
    <t>PERRICAUDET Auguste</t>
  </si>
  <si>
    <t>M25092012BONNE05</t>
  </si>
  <si>
    <t>BONNET Martin</t>
  </si>
  <si>
    <t>M05112012KAPAN01</t>
  </si>
  <si>
    <t>KAPANADZE Demetre</t>
  </si>
  <si>
    <t>J.C.CHAMPAGNOLAIS</t>
  </si>
  <si>
    <t>M17052013ZIRAM01</t>
  </si>
  <si>
    <t>ZIRAM Adam</t>
  </si>
  <si>
    <t>M05032013TODOR01</t>
  </si>
  <si>
    <t>TODOROVIC Adrian</t>
  </si>
  <si>
    <t>M13122013CLAVA01</t>
  </si>
  <si>
    <t>CLAVARON Valentin</t>
  </si>
  <si>
    <t>ASC JUDO ST APOLLINAIRE</t>
  </si>
  <si>
    <t>M16082012TELMA01</t>
  </si>
  <si>
    <t>TELMAR Arthur</t>
  </si>
  <si>
    <t>M31032013GUIGN01</t>
  </si>
  <si>
    <t>GUIGNON Aaron</t>
  </si>
  <si>
    <t>JC ST GENGOUX LE NATIONAL</t>
  </si>
  <si>
    <t>M07022012TURIN01</t>
  </si>
  <si>
    <t>TURIN Emile</t>
  </si>
  <si>
    <t>JC BLETTERANOIS</t>
  </si>
  <si>
    <t>M09072013ADAMY01</t>
  </si>
  <si>
    <t>ADAMYAN David</t>
  </si>
  <si>
    <t>M13122013KHATI01</t>
  </si>
  <si>
    <t>KHATIRI Imran</t>
  </si>
  <si>
    <t>M11022013BARRA02</t>
  </si>
  <si>
    <t>BARRAULT MOUNY Theo</t>
  </si>
  <si>
    <t>F22032013BEN*S01</t>
  </si>
  <si>
    <t>BEN SALAH Maysoan</t>
  </si>
  <si>
    <t>F13122013GERMA01</t>
  </si>
  <si>
    <t>GERMAIN Andrea</t>
  </si>
  <si>
    <t>F08102012CIUS*01</t>
  </si>
  <si>
    <t>CIUS Selena</t>
  </si>
  <si>
    <t>F27102013DURPO01</t>
  </si>
  <si>
    <t>DURPOIX Ambre</t>
  </si>
  <si>
    <t>JC RONCHAMP</t>
  </si>
  <si>
    <t>F28072013CHAPU01</t>
  </si>
  <si>
    <t>CHAPUIS Louise</t>
  </si>
  <si>
    <t>F17082013AFONS01</t>
  </si>
  <si>
    <t>AFONSO Ria</t>
  </si>
  <si>
    <t>F04022013BENCE01</t>
  </si>
  <si>
    <t>BENCETTI Juliette</t>
  </si>
  <si>
    <t>JUDO GRAND DOLE</t>
  </si>
  <si>
    <t>F18032013TILLI01</t>
  </si>
  <si>
    <t>TILLIER Julia</t>
  </si>
  <si>
    <t>F22102013FIZAI01</t>
  </si>
  <si>
    <t>FIZAINE Lya</t>
  </si>
  <si>
    <t>F03102012CANO*01</t>
  </si>
  <si>
    <t>CANO PONSOT Lilie-Perle</t>
  </si>
  <si>
    <t>F23032012BONFI01</t>
  </si>
  <si>
    <t>BONFILLOU Salome</t>
  </si>
  <si>
    <t>JUDO CLUB LOUHANNAIS</t>
  </si>
  <si>
    <t>F11112012DEPLA01</t>
  </si>
  <si>
    <t>DEPLANCHE Leila</t>
  </si>
  <si>
    <t>J C  ARINTHOD ST JULIEN</t>
  </si>
  <si>
    <t>F01102013AOULM02</t>
  </si>
  <si>
    <t>AOULMI Chahinez</t>
  </si>
  <si>
    <t>F23032013SOLIG01</t>
  </si>
  <si>
    <t>SOLIGO Mahee</t>
  </si>
  <si>
    <t>F24062012DI*NA01</t>
  </si>
  <si>
    <t>DI NATALE Soraya</t>
  </si>
  <si>
    <t>F17092013GOLUB01</t>
  </si>
  <si>
    <t>GOLUBKOFF Ciana</t>
  </si>
  <si>
    <t>F04062013PARES01</t>
  </si>
  <si>
    <t>PARESYS Emma</t>
  </si>
  <si>
    <t>JJJC ROUGEMONT</t>
  </si>
  <si>
    <t>F26112013BRUSS01</t>
  </si>
  <si>
    <t>BRUSSE CYR Marine</t>
  </si>
  <si>
    <t>F14042012BARD*01</t>
  </si>
  <si>
    <t>BARD Elise</t>
  </si>
  <si>
    <t>F10072012DOURI02</t>
  </si>
  <si>
    <t>DOURIAUD Ines</t>
  </si>
  <si>
    <t>F24062012PILLO01</t>
  </si>
  <si>
    <t>PILLOT Lily</t>
  </si>
  <si>
    <t>F12122013GIBAS01</t>
  </si>
  <si>
    <t>GIBASSIER Adele</t>
  </si>
  <si>
    <t>F11062013LEDUC01</t>
  </si>
  <si>
    <t>LEDUCQ Clarisse</t>
  </si>
  <si>
    <t>F08032013BERRA01</t>
  </si>
  <si>
    <t>BERRABAH Nihal</t>
  </si>
  <si>
    <t>F09012012MULLE01</t>
  </si>
  <si>
    <t>MULLER Celia</t>
  </si>
  <si>
    <t>JC SAN CLAUDIEN</t>
  </si>
  <si>
    <t>F17112012HENNI01</t>
  </si>
  <si>
    <t>HENNI Manel</t>
  </si>
  <si>
    <t>F08042012ROUSS01</t>
  </si>
  <si>
    <t>ROUSSEL FARGEOT Ilaria</t>
  </si>
  <si>
    <t>FOOT.C.GUEUGNONNAIS</t>
  </si>
  <si>
    <t>F03122013LEMOU01</t>
  </si>
  <si>
    <t>LEMOUIS Sofia</t>
  </si>
  <si>
    <t>F03102012JAQUI01</t>
  </si>
  <si>
    <t>JAQUIER Flavie</t>
  </si>
  <si>
    <t>F16062012RUFFI01</t>
  </si>
  <si>
    <t>RUFFIEUX Mailys</t>
  </si>
  <si>
    <t>DOJO JEAN PONCOT</t>
  </si>
  <si>
    <t>F12042012ASRI*01</t>
  </si>
  <si>
    <t>ASRI DELHALLE Soleane</t>
  </si>
  <si>
    <t>F09112012BONIN01</t>
  </si>
  <si>
    <t>BONIN Mathilde</t>
  </si>
  <si>
    <t>F18112012DOISE01</t>
  </si>
  <si>
    <t>DOISE Lina</t>
  </si>
  <si>
    <t>F22032013BERGE01</t>
  </si>
  <si>
    <t>BERGER Lysea</t>
  </si>
  <si>
    <t>F05012012PILLA01</t>
  </si>
  <si>
    <t>PILLARD Louise</t>
  </si>
  <si>
    <t>F13062012ARNAU01</t>
  </si>
  <si>
    <t>ARNAUD Louna</t>
  </si>
  <si>
    <t>F02052012GILOT01</t>
  </si>
  <si>
    <t>GILOT Roxane</t>
  </si>
  <si>
    <t>F29032013PAGAT01</t>
  </si>
  <si>
    <t>PAGATELE Maile</t>
  </si>
  <si>
    <t>Open adidas</t>
  </si>
  <si>
    <t>Open de Cote d'or</t>
  </si>
  <si>
    <t>BESANCON</t>
  </si>
  <si>
    <t>F28072013MENET01</t>
  </si>
  <si>
    <t>MENETRIER Najma</t>
  </si>
  <si>
    <t>JUDO ATTITUDE 21</t>
  </si>
  <si>
    <t>F08052012CHAMP01</t>
  </si>
  <si>
    <t>CHAMPION Odelie</t>
  </si>
  <si>
    <t>JC VILLENEUVE/S/YONNE</t>
  </si>
  <si>
    <t>F27032013DEHAR01</t>
  </si>
  <si>
    <t>DEHAR Ines</t>
  </si>
  <si>
    <t>F17022012CORRE01</t>
  </si>
  <si>
    <t>CORREIA Isadora</t>
  </si>
  <si>
    <t>F12032013NARDI01</t>
  </si>
  <si>
    <t>NARDIN Maia</t>
  </si>
  <si>
    <t>F24052012COLAS01</t>
  </si>
  <si>
    <t>COLAS Alice</t>
  </si>
  <si>
    <t>F11102012LOUVE01</t>
  </si>
  <si>
    <t>LOUVET Lily Rose</t>
  </si>
  <si>
    <t>F09102013MALIK01</t>
  </si>
  <si>
    <t>MALIK Aleeza</t>
  </si>
  <si>
    <t>ALLIANCE DOJO 71</t>
  </si>
  <si>
    <t>F19052012LECHE01</t>
  </si>
  <si>
    <t>LECHENAULT Claire</t>
  </si>
  <si>
    <t>F02032012MORAN01</t>
  </si>
  <si>
    <t>MORANDA Lilou</t>
  </si>
  <si>
    <t>ASVBD JUDO</t>
  </si>
  <si>
    <t>F18022013LHOTE01</t>
  </si>
  <si>
    <t>LHOTE Elina</t>
  </si>
  <si>
    <t>U.S.C.LES LAUMES</t>
  </si>
  <si>
    <t>F26012012PARIS01</t>
  </si>
  <si>
    <t>PARIS Elyne</t>
  </si>
  <si>
    <t>JC DE CHATILLON-S-SEINE</t>
  </si>
  <si>
    <t>M11072013SERVI01</t>
  </si>
  <si>
    <t>SERVIGNAT Jules</t>
  </si>
  <si>
    <t>JUDO JUJITSU TOURNUS</t>
  </si>
  <si>
    <t>M12032013DEPLA01</t>
  </si>
  <si>
    <t>DEPLANO Ezio</t>
  </si>
  <si>
    <t>M14012013PICAR01</t>
  </si>
  <si>
    <t>PICARD Enzo</t>
  </si>
  <si>
    <t>M14112012NGUYE01</t>
  </si>
  <si>
    <t>NGUYEN MILLE XAVIER Lucas</t>
  </si>
  <si>
    <t>JUDO CLUB POUILLYSOIS</t>
  </si>
  <si>
    <t>M18122012CURIE01</t>
  </si>
  <si>
    <t>CURIEL FERNANDEZ Ilario</t>
  </si>
  <si>
    <t>M02022013DIAS*01</t>
  </si>
  <si>
    <t>DIAS Yoannes</t>
  </si>
  <si>
    <t>LA PRECYLIENNE</t>
  </si>
  <si>
    <t>M27042012BENYO01</t>
  </si>
  <si>
    <t>BENYOUCEF Anas</t>
  </si>
  <si>
    <t>M11092012TURPI01</t>
  </si>
  <si>
    <t>TURPIN WENDLING Markus</t>
  </si>
  <si>
    <t>DOJO COTE D ORIEN</t>
  </si>
  <si>
    <t>M20032012LAHOR01</t>
  </si>
  <si>
    <t>LAHOREAU Timeo</t>
  </si>
  <si>
    <t>M19032012DENIE01</t>
  </si>
  <si>
    <t>DENIEL Morgan</t>
  </si>
  <si>
    <t>JUDO CLUB CLEMENTIN</t>
  </si>
  <si>
    <t>M19072012CHAPL01</t>
  </si>
  <si>
    <t>CHAPLOT Raphael</t>
  </si>
  <si>
    <t>JC SEMUR EN AUXOIS</t>
  </si>
  <si>
    <t>M05072013DAUZE01</t>
  </si>
  <si>
    <t>DAUZET Mattys</t>
  </si>
  <si>
    <t>M22012012BOUCH01</t>
  </si>
  <si>
    <t>BOUCHARD Ante</t>
  </si>
  <si>
    <t>M20112012BAPTI01</t>
  </si>
  <si>
    <t>BAPTISTE Gabriel</t>
  </si>
  <si>
    <t>M08112013HAISH01</t>
  </si>
  <si>
    <t>HAISHAN MBANGI SHAMAMBA Agneau</t>
  </si>
  <si>
    <t>M05032012VINCE01</t>
  </si>
  <si>
    <t>VINCENT Emile</t>
  </si>
  <si>
    <t>DOJO DIJONNAIS</t>
  </si>
  <si>
    <t>RICHARD Leonie</t>
  </si>
  <si>
    <t>F12092013RICHA01</t>
  </si>
  <si>
    <t>AM C.LOISIRS PAYS MONTBELIARD</t>
  </si>
  <si>
    <t>RACHDI Amalia</t>
  </si>
  <si>
    <t>F06052013RACHD01</t>
  </si>
  <si>
    <t>F27052013OKOIZ01</t>
  </si>
  <si>
    <t>OKOIZI DEPREZ Elise Chisom</t>
  </si>
  <si>
    <t>DOJO FRANC-COMTOIS</t>
  </si>
  <si>
    <t>F30062012PERON01</t>
  </si>
  <si>
    <t>PERONNE Milla</t>
  </si>
  <si>
    <t>ALLIANCE CHAGNY SPORTS</t>
  </si>
  <si>
    <t>F03012012GIRAR01</t>
  </si>
  <si>
    <t>GIRARDOT Line</t>
  </si>
  <si>
    <t>JUDO CLUB AUDINCOURT</t>
  </si>
  <si>
    <t>F08042013MALAI01</t>
  </si>
  <si>
    <t>MALAISE Jade</t>
  </si>
  <si>
    <t>ALLIANCE JUDO BESANCON EST</t>
  </si>
  <si>
    <t>F07072012PONS*01</t>
  </si>
  <si>
    <t>PONS KABANTCHENKO Iris</t>
  </si>
  <si>
    <t>F19012012CHAUV01</t>
  </si>
  <si>
    <t>CHAUVET Maelyne</t>
  </si>
  <si>
    <t>F30042013RACHD01</t>
  </si>
  <si>
    <t>RACHDI Diyena</t>
  </si>
  <si>
    <t>J.KWAI JONCHEREY</t>
  </si>
  <si>
    <t>F10072012MIGET01</t>
  </si>
  <si>
    <t>MIGET Leelu</t>
  </si>
  <si>
    <t>JUDO CLUB GYLOIS</t>
  </si>
  <si>
    <t>F26102012LALUB02</t>
  </si>
  <si>
    <t>LALUBIN Berenice</t>
  </si>
  <si>
    <t>ARTS MARTIAUX RIOZ</t>
  </si>
  <si>
    <t>F29062012MORER01</t>
  </si>
  <si>
    <t>MORERE Cloe</t>
  </si>
  <si>
    <t>F05032013AL*JI01</t>
  </si>
  <si>
    <t>AL JISSRI Nour</t>
  </si>
  <si>
    <t>F26112013LAMBE01</t>
  </si>
  <si>
    <t>LAMBELET TILLOCHER Kelia</t>
  </si>
  <si>
    <t>F15022012MARAI01</t>
  </si>
  <si>
    <t>MARAIN Rose</t>
  </si>
  <si>
    <t>CERC SPORTIF LURON</t>
  </si>
  <si>
    <t>F16052012DENAN01</t>
  </si>
  <si>
    <t>DENANE Maya Lisa</t>
  </si>
  <si>
    <t>F02102012THOMA01</t>
  </si>
  <si>
    <t>THOMASSET Cindy</t>
  </si>
  <si>
    <t>L AVENIR DE THISE JUDO</t>
  </si>
  <si>
    <t>F14032013CANDA02</t>
  </si>
  <si>
    <t>CANDANEDO Adele</t>
  </si>
  <si>
    <t>F09032013FIERO01</t>
  </si>
  <si>
    <t>FIEROBE Octavie</t>
  </si>
  <si>
    <t>DOJO L ISLOIS</t>
  </si>
  <si>
    <t>F26082012MAUFR01</t>
  </si>
  <si>
    <t>MAUFROIS Alicia</t>
  </si>
  <si>
    <t>F07072013DJELL01</t>
  </si>
  <si>
    <t>DJELLOUL Jouri</t>
  </si>
  <si>
    <t>S.O. LA DENFERT</t>
  </si>
  <si>
    <t>F08122012BERTA01</t>
  </si>
  <si>
    <t>BERTAL Soumeiya</t>
  </si>
  <si>
    <t>F15072013BAALA01</t>
  </si>
  <si>
    <t>BAALA Rasha</t>
  </si>
  <si>
    <t>F17092013PIETR02</t>
  </si>
  <si>
    <t>PIETREMENT BLONDEAU Emma</t>
  </si>
  <si>
    <t>F20012013NTOUN01</t>
  </si>
  <si>
    <t>NTOUNTA Celya</t>
  </si>
  <si>
    <t>M05062013BARBO01</t>
  </si>
  <si>
    <t>BARBOTTE Leo</t>
  </si>
  <si>
    <t>JC NANCRAY JUDO</t>
  </si>
  <si>
    <t>M21102013GIROD01</t>
  </si>
  <si>
    <t>GIROD LAMBERT Raphael</t>
  </si>
  <si>
    <t>M14082012MOTTE01</t>
  </si>
  <si>
    <t>MOTTET Antoine</t>
  </si>
  <si>
    <t>JUDO-CLUB LES AUXONS</t>
  </si>
  <si>
    <t>M24102013PERNI01</t>
  </si>
  <si>
    <t>PERNIN Gael</t>
  </si>
  <si>
    <t>M07052012ATIK*01</t>
  </si>
  <si>
    <t>ATIK Mohamed Amine</t>
  </si>
  <si>
    <t>M01082012ZEHNA01</t>
  </si>
  <si>
    <t>ZEHNACKER Mattheo</t>
  </si>
  <si>
    <t>M20012012DEBIA01</t>
  </si>
  <si>
    <t>DEBIANE Layann</t>
  </si>
  <si>
    <t>M09062012PENEY01</t>
  </si>
  <si>
    <t>PENEY Nathan</t>
  </si>
  <si>
    <t>M18032013DEGOU01</t>
  </si>
  <si>
    <t>DEGOULET SARZIER Clovis</t>
  </si>
  <si>
    <t>M25012013SAGNI01</t>
  </si>
  <si>
    <t>SAGNIER VOLCOFF Victor</t>
  </si>
  <si>
    <t>M31122013SOUMA01</t>
  </si>
  <si>
    <t>SOUMATI Wassim</t>
  </si>
  <si>
    <t>M08042012LARHZ01</t>
  </si>
  <si>
    <t>LARHZAL Louay</t>
  </si>
  <si>
    <t>M24052012POCTH01</t>
  </si>
  <si>
    <t>POCTHIER Adrien</t>
  </si>
  <si>
    <t>M25092013GAUDR01</t>
  </si>
  <si>
    <t>GAUDRON Celian</t>
  </si>
  <si>
    <t>BRAZEY JUDO</t>
  </si>
  <si>
    <t>M18052013SISMO01</t>
  </si>
  <si>
    <t>SISMO FORTUGNO Santino</t>
  </si>
  <si>
    <t>M01102013CORTI03</t>
  </si>
  <si>
    <t>CORTIER Morgan</t>
  </si>
  <si>
    <t>M20072012VUILL01</t>
  </si>
  <si>
    <t>VUILLEMIN Yann</t>
  </si>
  <si>
    <t>M07082012CHERK01</t>
  </si>
  <si>
    <t>CHERKEZISHVILI Andrea</t>
  </si>
  <si>
    <t>M14042013DELES01</t>
  </si>
  <si>
    <t>DELESTRADE Alexis</t>
  </si>
  <si>
    <t>M11052013TAJ**01</t>
  </si>
  <si>
    <t>TAJ Khemais</t>
  </si>
  <si>
    <t>M26032012SHOBA01</t>
  </si>
  <si>
    <t>SHOBAYASHI Sanshiro</t>
  </si>
  <si>
    <t>M24032013AMOSI01</t>
  </si>
  <si>
    <t>AMOSI SANDUKU Enzo</t>
  </si>
  <si>
    <t>M23102012GRAVI01</t>
  </si>
  <si>
    <t>GRAVIER Ethan</t>
  </si>
  <si>
    <t>M15112012BRELI01</t>
  </si>
  <si>
    <t>BRELIER Mael</t>
  </si>
  <si>
    <t>M15012013DUCHO01</t>
  </si>
  <si>
    <t>DUCHOSAL Tom</t>
  </si>
  <si>
    <t>M13012013ROBIN01</t>
  </si>
  <si>
    <t>ROBIN HAUTECOEUR Ethan</t>
  </si>
  <si>
    <t>M08122013LECLE01</t>
  </si>
  <si>
    <t>LECLERC Paul</t>
  </si>
  <si>
    <t>JUDO CLUB CHAMPAGNEY</t>
  </si>
  <si>
    <t>M24042012SALME01</t>
  </si>
  <si>
    <t>SALMERON Esteban</t>
  </si>
  <si>
    <t>M07032012BELLA01</t>
  </si>
  <si>
    <t>BELLAL Axel Willem</t>
  </si>
  <si>
    <t>M05012013SOUKI01</t>
  </si>
  <si>
    <t>SOUKI Hedi</t>
  </si>
  <si>
    <t>CERCLE J.VESOUL</t>
  </si>
  <si>
    <t>M14012013MORTI02</t>
  </si>
  <si>
    <t>MORTIER MOUTOUSSAMY Jules</t>
  </si>
  <si>
    <t>M18092012SCHWA01</t>
  </si>
  <si>
    <t>SCHWANDER Etienne</t>
  </si>
  <si>
    <t>M08112012GUENE02</t>
  </si>
  <si>
    <t>GUENET Elyas</t>
  </si>
  <si>
    <t>M03022013ROUTI01</t>
  </si>
  <si>
    <t>ROUTIER Hugo</t>
  </si>
  <si>
    <t>M15062013RAPHA01</t>
  </si>
  <si>
    <t>RAPHAT HOZOTTE Nolan</t>
  </si>
  <si>
    <t>M10022012JEANN01</t>
  </si>
  <si>
    <t>JEANNIN SPELLAT Hubert</t>
  </si>
  <si>
    <t>M26122013GUYOT02</t>
  </si>
  <si>
    <t>GUYOT Corentin</t>
  </si>
  <si>
    <t>M12032013BAIRI01</t>
  </si>
  <si>
    <t>BAIRI Ali</t>
  </si>
  <si>
    <t>F10112013ASUKA01</t>
  </si>
  <si>
    <t>ASUKANI BONDO Elvira</t>
  </si>
  <si>
    <t>F04122013LUC**01</t>
  </si>
  <si>
    <t>LUC Constance</t>
  </si>
  <si>
    <t>F09122013JOBLO01</t>
  </si>
  <si>
    <t>JOBLOT POULACHON Julie</t>
  </si>
  <si>
    <t>F05012013WARIN01</t>
  </si>
  <si>
    <t>WARIN Neola</t>
  </si>
  <si>
    <t>F26122013JUILL02</t>
  </si>
  <si>
    <t>JUILLARD Lelia</t>
  </si>
  <si>
    <t>J.C.DECIZOIS</t>
  </si>
  <si>
    <t>F16072012STEPH01</t>
  </si>
  <si>
    <t>STEPHAN Lola</t>
  </si>
  <si>
    <t>F11032013MONTA01</t>
  </si>
  <si>
    <t>MONTARON Eloise</t>
  </si>
  <si>
    <t>J C DE LA VALLEE DE L OUCHE</t>
  </si>
  <si>
    <t>F29012013POMMI01</t>
  </si>
  <si>
    <t>POMMIER Julie</t>
  </si>
  <si>
    <t>F11032013LE*TA02</t>
  </si>
  <si>
    <t>LE TALLEC Manon</t>
  </si>
  <si>
    <t>A.S.A.P. VONGES</t>
  </si>
  <si>
    <t>F16062012HONOR02</t>
  </si>
  <si>
    <t>HONORE Mazarine</t>
  </si>
  <si>
    <t>ASSOC.SPORTIVE GUERIGNY-URZY</t>
  </si>
  <si>
    <t>F29052012SIDIB01</t>
  </si>
  <si>
    <t>SIDIBE Fatoumata</t>
  </si>
  <si>
    <t>F17032013MINIA01</t>
  </si>
  <si>
    <t>MINIAOUI Alyssa</t>
  </si>
  <si>
    <t>F14122012AUDEG02</t>
  </si>
  <si>
    <t>AUDEGON Clemence</t>
  </si>
  <si>
    <t>F15062013BERTH01</t>
  </si>
  <si>
    <t>BERTHOT Camille</t>
  </si>
  <si>
    <t>F14042012AGUIL01</t>
  </si>
  <si>
    <t>AGUILAR Alyssa</t>
  </si>
  <si>
    <t>F10122012GATIN01</t>
  </si>
  <si>
    <t>GATINEAU Eleanor</t>
  </si>
  <si>
    <t>M20032013CYPRE02</t>
  </si>
  <si>
    <t>CYPRES Pierre</t>
  </si>
  <si>
    <t>UNION SPORT CERCYCOIS</t>
  </si>
  <si>
    <t>M29042013HENON01</t>
  </si>
  <si>
    <t>HENON MAILLARD Timeo</t>
  </si>
  <si>
    <t>JUDO CLUB SANMARTINOIS</t>
  </si>
  <si>
    <t>M26112012BOUJA02</t>
  </si>
  <si>
    <t>BOUJAGAOUI Elyas</t>
  </si>
  <si>
    <t>OMNISPORT CLUB CUISERY</t>
  </si>
  <si>
    <t>M14012013PICAR02</t>
  </si>
  <si>
    <t>PICARD Matheo</t>
  </si>
  <si>
    <t>M01102013CORTI02</t>
  </si>
  <si>
    <t>CORTIER Gaetan</t>
  </si>
  <si>
    <t>M19092012SCHAT01</t>
  </si>
  <si>
    <t>SCHATZ Izayam</t>
  </si>
  <si>
    <t>M21122013PANAY01</t>
  </si>
  <si>
    <t>PANAY Jean</t>
  </si>
  <si>
    <t>M09012013SCHAL01</t>
  </si>
  <si>
    <t>SCHALL Dorian</t>
  </si>
  <si>
    <t>M23042013LELIE01</t>
  </si>
  <si>
    <t>LELIEVRE BOUILLER Paul</t>
  </si>
  <si>
    <t>M26032013SELLA01</t>
  </si>
  <si>
    <t>SELLAM Thomas</t>
  </si>
  <si>
    <t>M08052012MILLE01</t>
  </si>
  <si>
    <t>MILLERON Milan</t>
  </si>
  <si>
    <t>M19042013BATTA02</t>
  </si>
  <si>
    <t>BATTAGLIA Andrea</t>
  </si>
  <si>
    <t>M22072012CHARL01</t>
  </si>
  <si>
    <t>CHARLEUX Samuel</t>
  </si>
  <si>
    <t>M06052013ANFRA01</t>
  </si>
  <si>
    <t>ANFRAY Corentin</t>
  </si>
  <si>
    <t>M12042012PUCCE01</t>
  </si>
  <si>
    <t>PUCCETTI Ethan</t>
  </si>
  <si>
    <t>M04092013DOLID01</t>
  </si>
  <si>
    <t>DOLIDZE Lucas</t>
  </si>
  <si>
    <t>M03112012AITKE01</t>
  </si>
  <si>
    <t>AITKEN Hayden</t>
  </si>
  <si>
    <t>M17072012DUBOI01</t>
  </si>
  <si>
    <t>DUBOIS Maxime</t>
  </si>
  <si>
    <t>M19072012BENIN01</t>
  </si>
  <si>
    <t>BENINGER KOLIC Leny</t>
  </si>
  <si>
    <t>M04102012RAULT01</t>
  </si>
  <si>
    <t>RAULT Mathys</t>
  </si>
  <si>
    <t>JUDO CLUB BUXYNOIS</t>
  </si>
  <si>
    <t>M26012012LAURE01</t>
  </si>
  <si>
    <t>LAURENT PILLOT Malois</t>
  </si>
  <si>
    <t>M13082012NGUYE01</t>
  </si>
  <si>
    <t>NGUYEN Kelvin</t>
  </si>
  <si>
    <t>M22122012NIKOL01</t>
  </si>
  <si>
    <t>NIKOLLOS Kenzo</t>
  </si>
  <si>
    <t>M18012012BEALL01</t>
  </si>
  <si>
    <t>BEALLE Romain</t>
  </si>
  <si>
    <t>M29052012EL*HA01</t>
  </si>
  <si>
    <t>EL HAFA Kenan</t>
  </si>
  <si>
    <t>M17072012BOUME01</t>
  </si>
  <si>
    <t>BOUMEDINE Iliane Wassim</t>
  </si>
  <si>
    <t>BUDOKAN CHALONNAIS</t>
  </si>
  <si>
    <t>F04102013JAAFA01</t>
  </si>
  <si>
    <t>JAAFAR Mariam</t>
  </si>
  <si>
    <t>F19082013BENAB01</t>
  </si>
  <si>
    <t>BENABDELLAZIZ Keyla</t>
  </si>
  <si>
    <t>F09092012LIEGE01</t>
  </si>
  <si>
    <t>LIEGEY Inayia</t>
  </si>
  <si>
    <t>F30052013BOUKH01</t>
  </si>
  <si>
    <t>BOUKHARI Tassnim</t>
  </si>
  <si>
    <t>F02052012BALAN01</t>
  </si>
  <si>
    <t>BALANDRET Chloe</t>
  </si>
  <si>
    <t>F15042012CLASS01</t>
  </si>
  <si>
    <t>CLASSENS DONADELLO Frida</t>
  </si>
  <si>
    <t>F17122013ABRAM02</t>
  </si>
  <si>
    <t>ABRAMATIC Adele</t>
  </si>
  <si>
    <t>ANDRIAMPENO Miangoty</t>
  </si>
  <si>
    <t>ALNOUR IBRAHIM Rahaf</t>
  </si>
  <si>
    <t>M19112013ANDRI01</t>
  </si>
  <si>
    <t>F07022013ALNOU01</t>
  </si>
  <si>
    <t>F19122012KANZA01</t>
  </si>
  <si>
    <t>KANZA Louisette</t>
  </si>
  <si>
    <t>M02112013BERNA01</t>
  </si>
  <si>
    <t>BERNARD Nino</t>
  </si>
  <si>
    <t>M06122012CABLE01</t>
  </si>
  <si>
    <t>CABLEY Charles</t>
  </si>
  <si>
    <t>ETUZ CUSSEY JUDO</t>
  </si>
  <si>
    <t>M30082013DELAR01</t>
  </si>
  <si>
    <t>DELARUE Nael</t>
  </si>
  <si>
    <t>M24062013JABRI02</t>
  </si>
  <si>
    <t>JABRI Aymen</t>
  </si>
  <si>
    <t>JC DES 3 MONTREUX</t>
  </si>
  <si>
    <t>M25022013CLAVE01</t>
  </si>
  <si>
    <t>CLAVEL Aydan</t>
  </si>
  <si>
    <t>M26032012HOSAT01</t>
  </si>
  <si>
    <t>HOSATTE Julien</t>
  </si>
  <si>
    <t>M04012012POLLI02</t>
  </si>
  <si>
    <t>POLLIER Noe</t>
  </si>
  <si>
    <t>M22022012SPENL01</t>
  </si>
  <si>
    <t>SPENLE Emilien</t>
  </si>
  <si>
    <t>JC D AILLEVILLERS</t>
  </si>
  <si>
    <t>²</t>
  </si>
  <si>
    <t>M09052012ENCAR01</t>
  </si>
  <si>
    <t>ENCARNACAO Alexis</t>
  </si>
  <si>
    <r>
      <t xml:space="preserve">Ranking List BFC
</t>
    </r>
    <r>
      <rPr>
        <b/>
        <i/>
        <sz val="16"/>
        <color rgb="FFE84424"/>
        <rFont val="Calibri Light"/>
        <family val="2"/>
        <scheme val="major"/>
      </rPr>
      <t>(au 21/01/2026)</t>
    </r>
  </si>
  <si>
    <r>
      <t xml:space="preserve">Ranking List BFC
</t>
    </r>
    <r>
      <rPr>
        <b/>
        <i/>
        <sz val="16"/>
        <color rgb="FFE84424"/>
        <rFont val="Calibri Light"/>
        <family val="2"/>
        <scheme val="major"/>
      </rPr>
      <t>(au 28/01/2026)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</si>
</sst>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20"/>
      <color theme="1" tint="0.249977111117893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0"/>
      <name val="Arial"/>
      <family val="2"/>
    </font>
    <font>
      <b/>
      <sz val="20"/>
      <color rgb="FFE84424"/>
      <name val="Calibri Light"/>
      <family val="2"/>
      <scheme val="major"/>
    </font>
    <font>
      <b/>
      <i/>
      <sz val="16"/>
      <color rgb="FFE84424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8"/>
      <color theme="0" tint="-4.9989318521683403E-2"/>
      <name val="Calibri Light"/>
      <family val="2"/>
      <scheme val="major"/>
    </font>
    <font>
      <b/>
      <sz val="16"/>
      <color rgb="FFE84424"/>
      <name val="Calibri Light"/>
      <family val="2"/>
      <scheme val="major"/>
    </font>
    <font>
      <b/>
      <sz val="18"/>
      <color theme="0"/>
      <name val="Calibri Light"/>
      <family val="2"/>
      <scheme val="major"/>
    </font>
    <font>
      <b/>
      <sz val="12"/>
      <color rgb="FFBC9D5C"/>
      <name val="Calibri Light"/>
      <family val="2"/>
      <scheme val="major"/>
    </font>
    <font>
      <b/>
      <sz val="12"/>
      <color rgb="FFC00000"/>
      <name val="Calibri Light"/>
      <family val="2"/>
      <scheme val="major"/>
    </font>
    <font>
      <b/>
      <sz val="12"/>
      <color theme="1" tint="0.499984740745262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1"/>
      <color rgb="FF5180B8"/>
      <name val="Calibri Light"/>
      <family val="2"/>
      <scheme val="major"/>
    </font>
    <font>
      <b/>
      <sz val="11"/>
      <color rgb="FFBC9D5C"/>
      <name val="Calibri Light"/>
      <family val="2"/>
      <scheme val="major"/>
    </font>
    <font>
      <b/>
      <sz val="11"/>
      <color rgb="FFC00000"/>
      <name val="Calibri Light"/>
      <family val="2"/>
      <scheme val="major"/>
    </font>
    <font>
      <b/>
      <sz val="11"/>
      <color theme="1" tint="0.499984740745262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4424"/>
        <bgColor indexed="64"/>
      </patternFill>
    </fill>
    <fill>
      <patternFill patternType="solid">
        <fgColor rgb="FFBC9D5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180B8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ck">
        <color theme="0" tint="-0.14993743705557422"/>
      </left>
      <right/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/>
      <top style="thick">
        <color theme="0" tint="-0.14990691854609822"/>
      </top>
      <bottom/>
      <diagonal/>
    </border>
    <border>
      <left/>
      <right/>
      <top style="thick">
        <color theme="0" tint="-0.14990691854609822"/>
      </top>
      <bottom/>
      <diagonal/>
    </border>
    <border>
      <left/>
      <right style="medium">
        <color theme="0" tint="-0.14996795556505021"/>
      </right>
      <top style="thick">
        <color theme="0" tint="-0.14990691854609822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thick">
        <color theme="0" tint="-0.14993743705557422"/>
      </left>
      <right/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8764000366222"/>
      </left>
      <right style="medium">
        <color theme="0" tint="-0.1498764000366222"/>
      </right>
      <top style="thick">
        <color theme="0" tint="-0.1498764000366222"/>
      </top>
      <bottom style="medium">
        <color theme="0" tint="-0.1498764000366222"/>
      </bottom>
      <diagonal/>
    </border>
    <border>
      <left/>
      <right style="medium">
        <color theme="0" tint="-0.1498764000366222"/>
      </right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8764000366222"/>
      </top>
      <bottom style="medium">
        <color theme="0" tint="-0.1498764000366222"/>
      </bottom>
      <diagonal/>
    </border>
    <border>
      <left style="medium">
        <color theme="0" tint="-0.14993743705557422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 style="medium">
        <color theme="0" tint="-0.1498764000366222"/>
      </left>
      <right style="medium">
        <color theme="0" tint="-0.1498764000366222"/>
      </right>
      <top style="medium">
        <color theme="0" tint="-0.1498764000366222"/>
      </top>
      <bottom/>
      <diagonal/>
    </border>
    <border>
      <left style="thick">
        <color theme="0" tint="-0.14990691854609822"/>
      </left>
      <right style="medium">
        <color theme="0" tint="-0.1498764000366222"/>
      </right>
      <top style="medium">
        <color theme="0" tint="-0.1498764000366222"/>
      </top>
      <bottom/>
      <diagonal/>
    </border>
    <border>
      <left style="thick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ck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 style="medium">
        <color theme="0" tint="-0.14993743705557422"/>
      </right>
      <top/>
      <bottom/>
      <diagonal/>
    </border>
    <border>
      <left style="thin">
        <color theme="0" tint="-0.1498764000366222"/>
      </left>
      <right style="thin">
        <color theme="0" tint="-0.1498764000366222"/>
      </right>
      <top/>
      <bottom/>
      <diagonal/>
    </border>
    <border>
      <left style="thick">
        <color theme="0" tint="-0.14993743705557422"/>
      </left>
      <right style="thin">
        <color theme="0" tint="-0.14996795556505021"/>
      </right>
      <top style="thick">
        <color theme="0" tint="-0.14990691854609822"/>
      </top>
      <bottom style="thin">
        <color theme="0" tint="-0.14996795556505021"/>
      </bottom>
      <diagonal/>
    </border>
    <border>
      <left/>
      <right style="thin">
        <color theme="0" tint="-0.1498764000366222"/>
      </right>
      <top/>
      <bottom/>
      <diagonal/>
    </border>
    <border>
      <left style="medium">
        <color theme="0" tint="-0.1498764000366222"/>
      </left>
      <right/>
      <top style="medium">
        <color theme="0" tint="-0.1498764000366222"/>
      </top>
      <bottom style="medium">
        <color theme="0" tint="-0.1498764000366222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/>
      <protection hidden="1"/>
    </xf>
    <xf numFmtId="0" fontId="11" fillId="3" borderId="8" xfId="0" applyFont="1" applyFill="1" applyBorder="1" applyAlignment="1">
      <alignment vertical="center" textRotation="90"/>
    </xf>
    <xf numFmtId="0" fontId="12" fillId="4" borderId="9" xfId="0" applyFont="1" applyFill="1" applyBorder="1" applyAlignment="1" applyProtection="1">
      <alignment vertical="center" textRotation="90"/>
      <protection hidden="1"/>
    </xf>
    <xf numFmtId="0" fontId="13" fillId="9" borderId="18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/>
    </xf>
    <xf numFmtId="0" fontId="14" fillId="5" borderId="20" xfId="0" applyFont="1" applyFill="1" applyBorder="1" applyAlignment="1" applyProtection="1">
      <alignment vertical="center" textRotation="90" wrapText="1"/>
      <protection hidden="1"/>
    </xf>
    <xf numFmtId="0" fontId="15" fillId="6" borderId="20" xfId="0" applyFont="1" applyFill="1" applyBorder="1" applyAlignment="1" applyProtection="1">
      <alignment vertical="center" textRotation="90" wrapText="1"/>
      <protection hidden="1"/>
    </xf>
    <xf numFmtId="0" fontId="16" fillId="7" borderId="20" xfId="0" applyFont="1" applyFill="1" applyBorder="1" applyAlignment="1" applyProtection="1">
      <alignment vertical="center" textRotation="90" wrapText="1"/>
      <protection hidden="1"/>
    </xf>
    <xf numFmtId="15" fontId="17" fillId="0" borderId="21" xfId="0" applyNumberFormat="1" applyFont="1" applyBorder="1" applyAlignment="1" applyProtection="1">
      <alignment horizontal="center" vertical="center"/>
      <protection hidden="1"/>
    </xf>
    <xf numFmtId="0" fontId="17" fillId="0" borderId="21" xfId="0" applyFont="1" applyBorder="1" applyAlignment="1" applyProtection="1">
      <alignment horizontal="center" vertical="center"/>
      <protection hidden="1"/>
    </xf>
    <xf numFmtId="15" fontId="17" fillId="0" borderId="22" xfId="0" applyNumberFormat="1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0" fillId="0" borderId="23" xfId="0" quotePrefix="1" applyFont="1" applyBorder="1" applyAlignment="1">
      <alignment horizontal="center" vertical="center"/>
    </xf>
    <xf numFmtId="0" fontId="19" fillId="0" borderId="24" xfId="0" applyFont="1" applyBorder="1" applyAlignment="1" applyProtection="1">
      <alignment horizontal="center" vertical="center"/>
      <protection hidden="1"/>
    </xf>
    <xf numFmtId="0" fontId="0" fillId="0" borderId="24" xfId="0" applyBorder="1" applyAlignment="1">
      <alignment horizontal="center" vertical="center"/>
    </xf>
    <xf numFmtId="0" fontId="20" fillId="0" borderId="24" xfId="0" applyFont="1" applyBorder="1" applyAlignment="1" applyProtection="1">
      <alignment horizontal="center" vertical="center"/>
      <protection hidden="1"/>
    </xf>
    <xf numFmtId="0" fontId="21" fillId="0" borderId="24" xfId="0" applyFont="1" applyBorder="1" applyAlignment="1" applyProtection="1">
      <alignment horizontal="center" vertical="center"/>
      <protection hidden="1"/>
    </xf>
    <xf numFmtId="0" fontId="22" fillId="0" borderId="24" xfId="0" applyFont="1" applyBorder="1" applyAlignment="1" applyProtection="1">
      <alignment horizontal="center" vertical="center"/>
      <protection hidden="1"/>
    </xf>
    <xf numFmtId="0" fontId="23" fillId="0" borderId="24" xfId="0" applyFont="1" applyBorder="1" applyAlignment="1" applyProtection="1">
      <alignment horizontal="center" vertical="center"/>
      <protection hidden="1"/>
    </xf>
    <xf numFmtId="0" fontId="0" fillId="3" borderId="24" xfId="0" applyFill="1" applyBorder="1" applyAlignment="1" applyProtection="1">
      <alignment horizontal="center" vertical="center"/>
      <protection hidden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10" fillId="10" borderId="25" xfId="0" quotePrefix="1" applyFont="1" applyFill="1" applyBorder="1" applyAlignment="1">
      <alignment horizontal="center" vertical="center"/>
    </xf>
    <xf numFmtId="0" fontId="19" fillId="10" borderId="26" xfId="0" applyFont="1" applyFill="1" applyBorder="1" applyAlignment="1" applyProtection="1">
      <alignment horizontal="center" vertical="center"/>
      <protection hidden="1"/>
    </xf>
    <xf numFmtId="0" fontId="23" fillId="10" borderId="26" xfId="0" applyFont="1" applyFill="1" applyBorder="1" applyAlignment="1">
      <alignment horizontal="center" vertical="center"/>
    </xf>
    <xf numFmtId="0" fontId="24" fillId="10" borderId="26" xfId="0" applyFont="1" applyFill="1" applyBorder="1" applyAlignment="1">
      <alignment horizontal="center" vertical="center"/>
    </xf>
    <xf numFmtId="0" fontId="25" fillId="10" borderId="26" xfId="0" applyFont="1" applyFill="1" applyBorder="1" applyAlignment="1">
      <alignment horizontal="center" vertical="center"/>
    </xf>
    <xf numFmtId="0" fontId="25" fillId="10" borderId="27" xfId="0" applyFont="1" applyFill="1" applyBorder="1" applyAlignment="1">
      <alignment horizontal="center" vertical="center"/>
    </xf>
    <xf numFmtId="0" fontId="20" fillId="10" borderId="28" xfId="0" applyFont="1" applyFill="1" applyBorder="1" applyAlignment="1" applyProtection="1">
      <alignment horizontal="center" vertical="center"/>
      <protection hidden="1"/>
    </xf>
    <xf numFmtId="0" fontId="23" fillId="10" borderId="29" xfId="0" applyFont="1" applyFill="1" applyBorder="1" applyAlignment="1" applyProtection="1">
      <alignment horizontal="center" vertical="center"/>
      <protection hidden="1"/>
    </xf>
    <xf numFmtId="0" fontId="23" fillId="10" borderId="24" xfId="0" applyFont="1" applyFill="1" applyBorder="1" applyAlignment="1" applyProtection="1">
      <alignment horizontal="center" vertical="center"/>
      <protection hidden="1"/>
    </xf>
    <xf numFmtId="0" fontId="0" fillId="0" borderId="24" xfId="0" applyBorder="1"/>
    <xf numFmtId="0" fontId="0" fillId="10" borderId="26" xfId="0" applyFill="1" applyBorder="1" applyAlignment="1">
      <alignment horizontal="center" vertical="center"/>
    </xf>
    <xf numFmtId="0" fontId="1" fillId="10" borderId="26" xfId="0" applyFont="1" applyFill="1" applyBorder="1" applyAlignment="1">
      <alignment horizontal="center" vertical="center"/>
    </xf>
    <xf numFmtId="0" fontId="0" fillId="10" borderId="27" xfId="0" applyFill="1" applyBorder="1" applyAlignment="1">
      <alignment horizontal="center" vertical="center"/>
    </xf>
    <xf numFmtId="0" fontId="10" fillId="10" borderId="23" xfId="0" quotePrefix="1" applyFont="1" applyFill="1" applyBorder="1" applyAlignment="1">
      <alignment horizontal="center" vertical="center"/>
    </xf>
    <xf numFmtId="0" fontId="19" fillId="10" borderId="24" xfId="0" applyFont="1" applyFill="1" applyBorder="1" applyAlignment="1" applyProtection="1">
      <alignment horizontal="center" vertical="center"/>
      <protection hidden="1"/>
    </xf>
    <xf numFmtId="0" fontId="23" fillId="10" borderId="24" xfId="0" applyFont="1" applyFill="1" applyBorder="1" applyAlignment="1">
      <alignment horizontal="center" vertical="center"/>
    </xf>
    <xf numFmtId="0" fontId="24" fillId="10" borderId="24" xfId="0" applyFont="1" applyFill="1" applyBorder="1" applyAlignment="1">
      <alignment horizontal="center" vertical="center"/>
    </xf>
    <xf numFmtId="0" fontId="25" fillId="10" borderId="24" xfId="0" applyFont="1" applyFill="1" applyBorder="1" applyAlignment="1">
      <alignment horizontal="center" vertical="center"/>
    </xf>
    <xf numFmtId="0" fontId="20" fillId="10" borderId="24" xfId="0" applyFont="1" applyFill="1" applyBorder="1" applyAlignment="1" applyProtection="1">
      <alignment horizontal="center" vertical="center"/>
      <protection hidden="1"/>
    </xf>
    <xf numFmtId="0" fontId="10" fillId="0" borderId="30" xfId="0" quotePrefix="1" applyFont="1" applyBorder="1" applyAlignment="1">
      <alignment horizontal="center" vertical="center"/>
    </xf>
    <xf numFmtId="0" fontId="23" fillId="0" borderId="31" xfId="0" applyFont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10" fillId="8" borderId="12" xfId="0" applyFont="1" applyFill="1" applyBorder="1" applyAlignment="1" applyProtection="1">
      <alignment horizontal="center" vertical="center" wrapText="1" shrinkToFit="1"/>
      <protection hidden="1"/>
    </xf>
    <xf numFmtId="14" fontId="10" fillId="8" borderId="14" xfId="0" applyNumberFormat="1" applyFont="1" applyFill="1" applyBorder="1" applyAlignment="1" applyProtection="1">
      <alignment horizontal="center" vertical="center"/>
      <protection hidden="1"/>
    </xf>
    <xf numFmtId="14" fontId="10" fillId="8" borderId="32" xfId="0" applyNumberFormat="1" applyFont="1" applyFill="1" applyBorder="1" applyAlignment="1" applyProtection="1">
      <alignment horizontal="center" vertical="center"/>
      <protection hidden="1"/>
    </xf>
    <xf numFmtId="14" fontId="10" fillId="8" borderId="13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>
      <alignment horizontal="center" vertical="center" textRotation="90"/>
    </xf>
    <xf numFmtId="0" fontId="2" fillId="3" borderId="8" xfId="0" applyFont="1" applyFill="1" applyBorder="1" applyAlignment="1">
      <alignment horizontal="center" vertical="center" textRotation="90"/>
    </xf>
    <xf numFmtId="0" fontId="3" fillId="4" borderId="2" xfId="0" applyFont="1" applyFill="1" applyBorder="1" applyAlignment="1" applyProtection="1">
      <alignment horizontal="center" vertical="center" textRotation="90"/>
      <protection hidden="1"/>
    </xf>
    <xf numFmtId="0" fontId="3" fillId="4" borderId="9" xfId="0" applyFont="1" applyFill="1" applyBorder="1" applyAlignment="1" applyProtection="1">
      <alignment horizontal="center" vertical="center" textRotation="90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5" borderId="7" xfId="0" applyFont="1" applyFill="1" applyBorder="1" applyAlignment="1" applyProtection="1">
      <alignment horizontal="center" vertical="center" textRotation="90" wrapText="1"/>
      <protection hidden="1"/>
    </xf>
    <xf numFmtId="0" fontId="5" fillId="5" borderId="11" xfId="0" applyFont="1" applyFill="1" applyBorder="1" applyAlignment="1" applyProtection="1">
      <alignment horizontal="center" vertical="center" textRotation="90" wrapText="1"/>
      <protection hidden="1"/>
    </xf>
    <xf numFmtId="0" fontId="5" fillId="6" borderId="7" xfId="0" applyFont="1" applyFill="1" applyBorder="1" applyAlignment="1" applyProtection="1">
      <alignment horizontal="center" vertical="center" textRotation="90" wrapText="1"/>
      <protection hidden="1"/>
    </xf>
    <xf numFmtId="0" fontId="5" fillId="6" borderId="11" xfId="0" applyFont="1" applyFill="1" applyBorder="1" applyAlignment="1" applyProtection="1">
      <alignment horizontal="center" vertical="center" textRotation="90" wrapText="1"/>
      <protection hidden="1"/>
    </xf>
    <xf numFmtId="0" fontId="6" fillId="7" borderId="7" xfId="0" applyFont="1" applyFill="1" applyBorder="1" applyAlignment="1" applyProtection="1">
      <alignment horizontal="center" vertical="center" textRotation="90" wrapText="1"/>
      <protection hidden="1"/>
    </xf>
    <xf numFmtId="0" fontId="6" fillId="7" borderId="11" xfId="0" applyFont="1" applyFill="1" applyBorder="1" applyAlignment="1" applyProtection="1">
      <alignment horizontal="center" vertical="center" textRotation="90" wrapText="1"/>
      <protection hidden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49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  <color rgb="FFEA32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203200</xdr:colOff>
      <xdr:row>1</xdr:row>
      <xdr:rowOff>254000</xdr:rowOff>
    </xdr:from>
    <xdr:to>
      <xdr:col>3</xdr:col>
      <xdr:colOff>166654</xdr:colOff>
      <xdr:row>4</xdr:row>
      <xdr:rowOff>148609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EE831FA-7FF6-4D60-B865-BE387B5EE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700" y="444500"/>
          <a:ext cx="1500154" cy="9360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241300</xdr:colOff>
      <xdr:row>1</xdr:row>
      <xdr:rowOff>266700</xdr:rowOff>
    </xdr:from>
    <xdr:to>
      <xdr:col>3</xdr:col>
      <xdr:colOff>236285</xdr:colOff>
      <xdr:row>4</xdr:row>
      <xdr:rowOff>161309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D5B952C-D516-4410-A6FB-7C951362A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800" y="457200"/>
          <a:ext cx="1500154" cy="936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F3E50-76B5-4BBA-875E-5016B02E29C1}">
  <sheetPr codeName="Feuil1">
    <tabColor theme="4" tint="-0.249977111117893"/>
  </sheetPr>
  <dimension ref="A1:AG260"/>
  <sheetViews>
    <sheetView tabSelected="1" zoomScale="70" zoomScaleNormal="70" workbookViewId="0">
      <pane xSplit="4" ySplit="6" topLeftCell="E184" activePane="bottomRight" state="frozen"/>
      <selection pane="topRight" activeCell="C31" sqref="C31"/>
      <selection pane="bottomLeft" activeCell="C31" sqref="C31"/>
      <selection pane="bottomRight" activeCell="C3" sqref="C3:E5"/>
    </sheetView>
  </sheetViews>
  <sheetFormatPr baseColWidth="10" defaultColWidth="11.53125" defaultRowHeight="14.25" x14ac:dyDescent="0.45"/>
  <cols>
    <col min="1" max="1" width="9.33203125" style="55" customWidth="1"/>
    <col min="2" max="2" width="6.46484375" style="5" customWidth="1"/>
    <col min="3" max="3" width="22.33203125" style="30" bestFit="1" customWidth="1"/>
    <col min="4" max="4" width="32.33203125" style="56" bestFit="1" customWidth="1"/>
    <col min="5" max="5" width="37" style="56" customWidth="1"/>
    <col min="6" max="6" width="26" style="56" customWidth="1"/>
    <col min="7" max="9" width="7.1328125" style="5" customWidth="1"/>
    <col min="10" max="11" width="8.6640625" style="5" customWidth="1"/>
    <col min="12" max="17" width="9.53125" style="5" customWidth="1"/>
    <col min="18" max="18" width="8.6640625" style="5" customWidth="1"/>
    <col min="19" max="19" width="9.53125" style="5" customWidth="1"/>
    <col min="20" max="33" width="9.53125" style="5" hidden="1" customWidth="1"/>
    <col min="34" max="34" width="9.53125" style="6" customWidth="1"/>
    <col min="35" max="35" width="11.53125" style="6" customWidth="1"/>
    <col min="36" max="16384" width="11.53125" style="6"/>
  </cols>
  <sheetData>
    <row r="1" spans="1:33" ht="14.65" thickBot="1" x14ac:dyDescent="0.5">
      <c r="A1" s="1"/>
      <c r="B1" s="2"/>
      <c r="C1" s="3"/>
      <c r="D1" s="4"/>
      <c r="E1" s="4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33" ht="22.5" customHeight="1" thickTop="1" thickBot="1" x14ac:dyDescent="0.5">
      <c r="A2" s="65" t="s">
        <v>0</v>
      </c>
      <c r="B2" s="67" t="s">
        <v>1</v>
      </c>
      <c r="C2" s="69" t="s">
        <v>2</v>
      </c>
      <c r="D2" s="70"/>
      <c r="E2" s="71"/>
      <c r="F2" s="7"/>
      <c r="G2" s="72" t="s">
        <v>3</v>
      </c>
      <c r="H2" s="74" t="s">
        <v>4</v>
      </c>
      <c r="I2" s="76" t="s">
        <v>5</v>
      </c>
      <c r="J2" s="2"/>
      <c r="K2" s="2"/>
      <c r="L2" s="2"/>
      <c r="M2" s="2"/>
      <c r="N2" s="2"/>
      <c r="O2" s="2"/>
      <c r="P2" s="2"/>
      <c r="Q2" s="2"/>
      <c r="R2" s="8"/>
      <c r="S2" s="2"/>
      <c r="T2" s="2"/>
      <c r="U2" s="2"/>
      <c r="V2" s="2"/>
      <c r="W2" s="2"/>
      <c r="X2" s="2"/>
      <c r="Y2" s="2"/>
    </row>
    <row r="3" spans="1:33" ht="30" customHeight="1" thickTop="1" thickBot="1" x14ac:dyDescent="0.5">
      <c r="A3" s="66"/>
      <c r="B3" s="68"/>
      <c r="C3" s="78" t="s">
        <v>664</v>
      </c>
      <c r="D3" s="79"/>
      <c r="E3" s="80"/>
      <c r="F3" s="59"/>
      <c r="G3" s="73"/>
      <c r="H3" s="75"/>
      <c r="I3" s="77"/>
      <c r="J3" s="61" t="s">
        <v>313</v>
      </c>
      <c r="K3" s="61"/>
      <c r="L3" s="61" t="s">
        <v>314</v>
      </c>
      <c r="M3" s="61"/>
      <c r="N3" s="61" t="s">
        <v>134</v>
      </c>
      <c r="O3" s="61"/>
      <c r="P3" s="61" t="s">
        <v>50</v>
      </c>
      <c r="Q3" s="61"/>
      <c r="R3" s="61" t="s">
        <v>6</v>
      </c>
      <c r="S3" s="61"/>
      <c r="T3" s="61" t="s">
        <v>51</v>
      </c>
      <c r="U3" s="61"/>
      <c r="V3" s="61" t="s">
        <v>6</v>
      </c>
      <c r="W3" s="61"/>
      <c r="X3" s="61"/>
      <c r="Y3" s="61"/>
    </row>
    <row r="4" spans="1:33" ht="30" customHeight="1" thickBot="1" x14ac:dyDescent="0.5">
      <c r="A4" s="66"/>
      <c r="B4" s="68"/>
      <c r="C4" s="81"/>
      <c r="D4" s="79"/>
      <c r="E4" s="80"/>
      <c r="F4" s="59"/>
      <c r="G4" s="73"/>
      <c r="H4" s="75"/>
      <c r="I4" s="77"/>
      <c r="J4" s="62">
        <v>45948</v>
      </c>
      <c r="K4" s="62"/>
      <c r="L4" s="62">
        <v>45956</v>
      </c>
      <c r="M4" s="62"/>
      <c r="N4" s="62">
        <v>45977</v>
      </c>
      <c r="O4" s="62"/>
      <c r="P4" s="62">
        <v>45984</v>
      </c>
      <c r="Q4" s="62"/>
      <c r="R4" s="62">
        <v>46032</v>
      </c>
      <c r="S4" s="62"/>
      <c r="T4" s="62">
        <v>45647</v>
      </c>
      <c r="U4" s="62"/>
      <c r="V4" s="62">
        <v>45668</v>
      </c>
      <c r="W4" s="62"/>
      <c r="X4" s="62"/>
      <c r="Y4" s="62"/>
    </row>
    <row r="5" spans="1:33" ht="30" customHeight="1" thickBot="1" x14ac:dyDescent="0.5">
      <c r="A5" s="66"/>
      <c r="B5" s="68"/>
      <c r="C5" s="82"/>
      <c r="D5" s="83"/>
      <c r="E5" s="84"/>
      <c r="F5" s="59"/>
      <c r="G5" s="73"/>
      <c r="H5" s="75"/>
      <c r="I5" s="77"/>
      <c r="J5" s="62" t="s">
        <v>133</v>
      </c>
      <c r="K5" s="62"/>
      <c r="L5" s="63" t="s">
        <v>8</v>
      </c>
      <c r="M5" s="64"/>
      <c r="N5" s="62" t="s">
        <v>315</v>
      </c>
      <c r="O5" s="62"/>
      <c r="P5" s="62" t="s">
        <v>7</v>
      </c>
      <c r="Q5" s="62"/>
      <c r="R5" s="62" t="s">
        <v>9</v>
      </c>
      <c r="S5" s="62"/>
      <c r="T5" s="63" t="s">
        <v>8</v>
      </c>
      <c r="U5" s="64"/>
      <c r="V5" s="62" t="s">
        <v>9</v>
      </c>
      <c r="W5" s="62"/>
      <c r="X5" s="62"/>
      <c r="Y5" s="62"/>
    </row>
    <row r="6" spans="1:33" ht="23.65" thickBot="1" x14ac:dyDescent="0.5">
      <c r="A6" s="9" t="s">
        <v>10</v>
      </c>
      <c r="B6" s="10" t="s">
        <v>11</v>
      </c>
      <c r="C6" s="11" t="s">
        <v>12</v>
      </c>
      <c r="D6" s="12" t="s">
        <v>13</v>
      </c>
      <c r="E6" s="12" t="s">
        <v>14</v>
      </c>
      <c r="F6" s="13" t="s">
        <v>15</v>
      </c>
      <c r="G6" s="14" t="s">
        <v>16</v>
      </c>
      <c r="H6" s="15" t="s">
        <v>17</v>
      </c>
      <c r="I6" s="16" t="s">
        <v>18</v>
      </c>
      <c r="J6" s="17" t="s">
        <v>19</v>
      </c>
      <c r="K6" s="18" t="s">
        <v>20</v>
      </c>
      <c r="L6" s="19" t="s">
        <v>19</v>
      </c>
      <c r="M6" s="18" t="s">
        <v>20</v>
      </c>
      <c r="N6" s="19" t="s">
        <v>19</v>
      </c>
      <c r="O6" s="18" t="s">
        <v>20</v>
      </c>
      <c r="P6" s="19" t="s">
        <v>19</v>
      </c>
      <c r="Q6" s="18" t="s">
        <v>20</v>
      </c>
      <c r="R6" s="17"/>
      <c r="S6" s="18" t="s">
        <v>20</v>
      </c>
      <c r="T6" s="17" t="s">
        <v>19</v>
      </c>
      <c r="U6" s="18" t="s">
        <v>20</v>
      </c>
      <c r="V6" s="17" t="s">
        <v>19</v>
      </c>
      <c r="W6" s="18" t="s">
        <v>20</v>
      </c>
      <c r="X6" s="19" t="s">
        <v>19</v>
      </c>
      <c r="Y6" s="18" t="s">
        <v>20</v>
      </c>
      <c r="Z6" s="20" t="s">
        <v>21</v>
      </c>
      <c r="AA6" s="20" t="s">
        <v>22</v>
      </c>
      <c r="AB6" s="20" t="s">
        <v>23</v>
      </c>
      <c r="AC6" s="20" t="s">
        <v>24</v>
      </c>
      <c r="AD6" s="20" t="s">
        <v>25</v>
      </c>
      <c r="AE6" s="20" t="s">
        <v>26</v>
      </c>
      <c r="AF6" s="20" t="s">
        <v>27</v>
      </c>
      <c r="AG6" s="20" t="s">
        <v>28</v>
      </c>
    </row>
    <row r="7" spans="1:33" s="29" customFormat="1" ht="16.149999999999999" thickBot="1" x14ac:dyDescent="0.5">
      <c r="A7" s="21" t="s">
        <v>29</v>
      </c>
      <c r="B7" s="22">
        <f t="shared" ref="B7:B20" si="0">RANK(G7,$G$7:$G$20,0)</f>
        <v>1</v>
      </c>
      <c r="C7" s="23" t="s">
        <v>135</v>
      </c>
      <c r="D7" s="23" t="s">
        <v>136</v>
      </c>
      <c r="E7" s="23" t="s">
        <v>56</v>
      </c>
      <c r="F7" s="6" t="s">
        <v>57</v>
      </c>
      <c r="G7" s="24">
        <f t="shared" ref="G7" si="1">SUMPRODUCT(LARGE(Z7:AG7,ROW($1:$4)))</f>
        <v>190</v>
      </c>
      <c r="H7" s="25">
        <f t="shared" ref="H7" si="2">SUM(M7,W7,K7,U7,S7,O7,Q7,Y7)</f>
        <v>190</v>
      </c>
      <c r="I7" s="26">
        <f t="shared" ref="I7" si="3">COUNTA(L7,V7,J7,T7,R7,N7,P7,X7)</f>
        <v>3</v>
      </c>
      <c r="J7" s="27" t="s">
        <v>65</v>
      </c>
      <c r="K7" s="27">
        <f t="shared" ref="K7" si="4">IF(J7="Or",90,IF(J7="Argent",50,IF(J7="Bronze",40,IF(J7="Cinq",15,IF(J7="Sept",5,0)))))</f>
        <v>50</v>
      </c>
      <c r="L7" s="27" t="s">
        <v>55</v>
      </c>
      <c r="M7" s="27">
        <f t="shared" ref="M7" si="5">IF(L7="Or",90,IF(L7="Argent",50,IF(L7="Bronze",40,IF(L7="Cinq",15,IF(L7="Sept",5,0)))))</f>
        <v>90</v>
      </c>
      <c r="N7" s="27"/>
      <c r="O7" s="27">
        <f t="shared" ref="O7" si="6">IF(N7="Or",90,IF(N7="Argent",50,IF(N7="Bronze",40,IF(N7="Cinq",15,IF(N7="Sept",5,0)))))</f>
        <v>0</v>
      </c>
      <c r="P7" s="27"/>
      <c r="Q7" s="27">
        <f t="shared" ref="Q7" si="7">IF(P7="Or",90,IF(P7="Argent",50,IF(P7="Bronze",40,IF(P7="Cinq",15,IF(P7="Sept",5,0)))))</f>
        <v>0</v>
      </c>
      <c r="R7" s="27" t="s">
        <v>65</v>
      </c>
      <c r="S7" s="27">
        <f t="shared" ref="S7" si="8">IF(R7="Or",90,IF(R7="Argent",50,IF(R7="Bronze",40,IF(R7="Cinq",15,IF(R7="Sept",5,0)))))</f>
        <v>50</v>
      </c>
      <c r="T7" s="27"/>
      <c r="U7" s="27">
        <f t="shared" ref="U7" si="9">IF(T7="Or",160,IF(T7="Argent",50,IF(T7="Bronze",40,IF(T7="Cinq",15,IF(T7="Sept",5,0)))))</f>
        <v>0</v>
      </c>
      <c r="V7" s="27"/>
      <c r="W7" s="27">
        <f t="shared" ref="W7" si="10">IF(V7="Or",90,IF(V7="Argent",50,IF(V7="Bronze",40,IF(V7="Cinq",15,IF(V7="Sept",5,0)))))</f>
        <v>0</v>
      </c>
      <c r="X7" s="27"/>
      <c r="Y7" s="27">
        <f t="shared" ref="Y7" si="11">IF(X7="Or",90,IF(X7="Argent",50,IF(X7="Bronze",40,IF(X7="Cinq",15,IF(X7="Sept",5,0)))))</f>
        <v>0</v>
      </c>
      <c r="Z7" s="28">
        <f t="shared" ref="Z7" si="12">K7</f>
        <v>50</v>
      </c>
      <c r="AA7" s="28">
        <f t="shared" ref="AA7" si="13">S7</f>
        <v>50</v>
      </c>
      <c r="AB7" s="28">
        <f t="shared" ref="AB7" si="14">U7</f>
        <v>0</v>
      </c>
      <c r="AC7" s="28">
        <f t="shared" ref="AC7" si="15">W7</f>
        <v>0</v>
      </c>
      <c r="AD7" s="28">
        <f t="shared" ref="AD7" si="16">M7</f>
        <v>90</v>
      </c>
      <c r="AE7" s="28">
        <f t="shared" ref="AE7" si="17">O7</f>
        <v>0</v>
      </c>
      <c r="AF7" s="28">
        <f t="shared" ref="AF7" si="18">Q7</f>
        <v>0</v>
      </c>
      <c r="AG7" s="28">
        <f t="shared" ref="AG7" si="19">Y7</f>
        <v>0</v>
      </c>
    </row>
    <row r="8" spans="1:33" s="29" customFormat="1" ht="16.149999999999999" thickBot="1" x14ac:dyDescent="0.5">
      <c r="A8" s="21" t="s">
        <v>29</v>
      </c>
      <c r="B8" s="22">
        <f t="shared" ref="B8:B18" si="20">RANK(G8,$G$7:$G$20,0)</f>
        <v>2</v>
      </c>
      <c r="C8" s="23" t="s">
        <v>140</v>
      </c>
      <c r="D8" s="23" t="s">
        <v>141</v>
      </c>
      <c r="E8" s="23" t="s">
        <v>142</v>
      </c>
      <c r="F8" s="30" t="s">
        <v>53</v>
      </c>
      <c r="G8" s="24">
        <f t="shared" ref="G8:G18" si="21">SUMPRODUCT(LARGE(Z8:AG8,ROW($1:$4)))</f>
        <v>155</v>
      </c>
      <c r="H8" s="25">
        <f t="shared" ref="H8:H18" si="22">SUM(M8,W8,K8,U8,S8,O8,Q8,Y8)</f>
        <v>155</v>
      </c>
      <c r="I8" s="26">
        <f t="shared" ref="I8:I18" si="23">COUNTA(L8,V8,J8,T8,R8,N8,P8,X8)</f>
        <v>4</v>
      </c>
      <c r="J8" s="27" t="s">
        <v>60</v>
      </c>
      <c r="K8" s="27">
        <f t="shared" ref="K8:K18" si="24">IF(J8="Or",90,IF(J8="Argent",50,IF(J8="Bronze",40,IF(J8="Cinq",15,IF(J8="Sept",5,0)))))</f>
        <v>15</v>
      </c>
      <c r="L8" s="27"/>
      <c r="M8" s="27">
        <f t="shared" ref="M8:M18" si="25">IF(L8="Or",90,IF(L8="Argent",50,IF(L8="Bronze",40,IF(L8="Cinq",15,IF(L8="Sept",5,0)))))</f>
        <v>0</v>
      </c>
      <c r="N8" s="27" t="s">
        <v>65</v>
      </c>
      <c r="O8" s="27">
        <f t="shared" ref="O8:O18" si="26">IF(N8="Or",90,IF(N8="Argent",50,IF(N8="Bronze",40,IF(N8="Cinq",15,IF(N8="Sept",5,0)))))</f>
        <v>50</v>
      </c>
      <c r="P8" s="27" t="s">
        <v>65</v>
      </c>
      <c r="Q8" s="27">
        <f t="shared" ref="Q8:Q18" si="27">IF(P8="Or",90,IF(P8="Argent",50,IF(P8="Bronze",40,IF(P8="Cinq",15,IF(P8="Sept",5,0)))))</f>
        <v>50</v>
      </c>
      <c r="R8" s="27" t="s">
        <v>58</v>
      </c>
      <c r="S8" s="27">
        <f t="shared" ref="S8:S18" si="28">IF(R8="Or",90,IF(R8="Argent",50,IF(R8="Bronze",40,IF(R8="Cinq",15,IF(R8="Sept",5,0)))))</f>
        <v>40</v>
      </c>
      <c r="T8" s="27"/>
      <c r="U8" s="27">
        <f t="shared" ref="U8:U18" si="29">IF(T8="Or",160,IF(T8="Argent",50,IF(T8="Bronze",40,IF(T8="Cinq",15,IF(T8="Sept",5,0)))))</f>
        <v>0</v>
      </c>
      <c r="V8" s="27"/>
      <c r="W8" s="27">
        <f t="shared" ref="W8:W18" si="30">IF(V8="Or",90,IF(V8="Argent",50,IF(V8="Bronze",40,IF(V8="Cinq",15,IF(V8="Sept",5,0)))))</f>
        <v>0</v>
      </c>
      <c r="X8" s="27"/>
      <c r="Y8" s="27">
        <f t="shared" ref="Y8:Y18" si="31">IF(X8="Or",90,IF(X8="Argent",50,IF(X8="Bronze",40,IF(X8="Cinq",15,IF(X8="Sept",5,0)))))</f>
        <v>0</v>
      </c>
      <c r="Z8" s="28">
        <f t="shared" ref="Z8:Z18" si="32">K8</f>
        <v>15</v>
      </c>
      <c r="AA8" s="28">
        <f t="shared" ref="AA8:AA18" si="33">S8</f>
        <v>40</v>
      </c>
      <c r="AB8" s="28">
        <f t="shared" ref="AB8:AB18" si="34">U8</f>
        <v>0</v>
      </c>
      <c r="AC8" s="28">
        <f t="shared" ref="AC8:AC18" si="35">W8</f>
        <v>0</v>
      </c>
      <c r="AD8" s="28">
        <f t="shared" ref="AD8:AD18" si="36">M8</f>
        <v>0</v>
      </c>
      <c r="AE8" s="28">
        <f t="shared" ref="AE8:AE18" si="37">O8</f>
        <v>50</v>
      </c>
      <c r="AF8" s="28">
        <f t="shared" ref="AF8:AF18" si="38">Q8</f>
        <v>50</v>
      </c>
      <c r="AG8" s="28">
        <f t="shared" ref="AG8:AG18" si="39">Y8</f>
        <v>0</v>
      </c>
    </row>
    <row r="9" spans="1:33" s="29" customFormat="1" ht="16.149999999999999" thickBot="1" x14ac:dyDescent="0.5">
      <c r="A9" s="21" t="s">
        <v>29</v>
      </c>
      <c r="B9" s="22">
        <f t="shared" si="20"/>
        <v>3</v>
      </c>
      <c r="C9" s="23" t="s">
        <v>447</v>
      </c>
      <c r="D9" s="23" t="s">
        <v>448</v>
      </c>
      <c r="E9" s="23" t="s">
        <v>449</v>
      </c>
      <c r="F9" s="30" t="s">
        <v>64</v>
      </c>
      <c r="G9" s="24">
        <f t="shared" si="21"/>
        <v>90</v>
      </c>
      <c r="H9" s="25">
        <f t="shared" si="22"/>
        <v>90</v>
      </c>
      <c r="I9" s="26">
        <f t="shared" si="23"/>
        <v>1</v>
      </c>
      <c r="J9" s="27"/>
      <c r="K9" s="27">
        <f t="shared" si="24"/>
        <v>0</v>
      </c>
      <c r="L9" s="27"/>
      <c r="M9" s="27">
        <f t="shared" si="25"/>
        <v>0</v>
      </c>
      <c r="N9" s="27" t="s">
        <v>55</v>
      </c>
      <c r="O9" s="27">
        <f t="shared" si="26"/>
        <v>90</v>
      </c>
      <c r="P9" s="27"/>
      <c r="Q9" s="27">
        <f t="shared" si="27"/>
        <v>0</v>
      </c>
      <c r="R9" s="27"/>
      <c r="S9" s="27">
        <f t="shared" si="28"/>
        <v>0</v>
      </c>
      <c r="T9" s="27"/>
      <c r="U9" s="27">
        <f t="shared" si="29"/>
        <v>0</v>
      </c>
      <c r="V9" s="27"/>
      <c r="W9" s="27">
        <f t="shared" si="30"/>
        <v>0</v>
      </c>
      <c r="X9" s="27"/>
      <c r="Y9" s="27">
        <f t="shared" si="31"/>
        <v>0</v>
      </c>
      <c r="Z9" s="28">
        <f t="shared" si="32"/>
        <v>0</v>
      </c>
      <c r="AA9" s="28">
        <f t="shared" si="33"/>
        <v>0</v>
      </c>
      <c r="AB9" s="28">
        <f t="shared" si="34"/>
        <v>0</v>
      </c>
      <c r="AC9" s="28">
        <f t="shared" si="35"/>
        <v>0</v>
      </c>
      <c r="AD9" s="28">
        <f t="shared" si="36"/>
        <v>0</v>
      </c>
      <c r="AE9" s="28">
        <f t="shared" si="37"/>
        <v>90</v>
      </c>
      <c r="AF9" s="28">
        <f t="shared" si="38"/>
        <v>0</v>
      </c>
      <c r="AG9" s="28">
        <f t="shared" si="39"/>
        <v>0</v>
      </c>
    </row>
    <row r="10" spans="1:33" s="29" customFormat="1" ht="16.25" customHeight="1" thickBot="1" x14ac:dyDescent="0.5">
      <c r="A10" s="21" t="s">
        <v>29</v>
      </c>
      <c r="B10" s="22">
        <f t="shared" si="20"/>
        <v>3</v>
      </c>
      <c r="C10" s="23" t="s">
        <v>564</v>
      </c>
      <c r="D10" s="23" t="s">
        <v>565</v>
      </c>
      <c r="E10" s="23" t="s">
        <v>566</v>
      </c>
      <c r="F10" s="23" t="s">
        <v>54</v>
      </c>
      <c r="G10" s="24">
        <f t="shared" si="21"/>
        <v>90</v>
      </c>
      <c r="H10" s="25">
        <f t="shared" si="22"/>
        <v>90</v>
      </c>
      <c r="I10" s="26">
        <f t="shared" si="23"/>
        <v>1</v>
      </c>
      <c r="J10" s="27"/>
      <c r="K10" s="27">
        <f t="shared" si="24"/>
        <v>0</v>
      </c>
      <c r="L10" s="27"/>
      <c r="M10" s="27">
        <f t="shared" si="25"/>
        <v>0</v>
      </c>
      <c r="N10" s="27"/>
      <c r="O10" s="27">
        <f t="shared" si="26"/>
        <v>0</v>
      </c>
      <c r="P10" s="27" t="s">
        <v>55</v>
      </c>
      <c r="Q10" s="27">
        <f t="shared" si="27"/>
        <v>90</v>
      </c>
      <c r="R10" s="27"/>
      <c r="S10" s="27">
        <f t="shared" si="28"/>
        <v>0</v>
      </c>
      <c r="T10" s="27"/>
      <c r="U10" s="27">
        <f t="shared" si="29"/>
        <v>0</v>
      </c>
      <c r="V10" s="27"/>
      <c r="W10" s="27">
        <f t="shared" si="30"/>
        <v>0</v>
      </c>
      <c r="X10" s="27"/>
      <c r="Y10" s="27">
        <f t="shared" si="31"/>
        <v>0</v>
      </c>
      <c r="Z10" s="28">
        <f t="shared" si="32"/>
        <v>0</v>
      </c>
      <c r="AA10" s="28">
        <f t="shared" si="33"/>
        <v>0</v>
      </c>
      <c r="AB10" s="28">
        <f t="shared" si="34"/>
        <v>0</v>
      </c>
      <c r="AC10" s="28">
        <f t="shared" si="35"/>
        <v>0</v>
      </c>
      <c r="AD10" s="28">
        <f t="shared" si="36"/>
        <v>0</v>
      </c>
      <c r="AE10" s="28">
        <f t="shared" si="37"/>
        <v>0</v>
      </c>
      <c r="AF10" s="28">
        <f t="shared" si="38"/>
        <v>90</v>
      </c>
      <c r="AG10" s="28">
        <f t="shared" si="39"/>
        <v>0</v>
      </c>
    </row>
    <row r="11" spans="1:33" s="29" customFormat="1" ht="16.149999999999999" thickBot="1" x14ac:dyDescent="0.5">
      <c r="A11" s="21" t="s">
        <v>29</v>
      </c>
      <c r="B11" s="22">
        <f t="shared" si="20"/>
        <v>5</v>
      </c>
      <c r="C11" s="23" t="s">
        <v>346</v>
      </c>
      <c r="D11" s="23" t="s">
        <v>347</v>
      </c>
      <c r="E11" s="23" t="s">
        <v>348</v>
      </c>
      <c r="F11" s="29" t="s">
        <v>69</v>
      </c>
      <c r="G11" s="24">
        <f t="shared" si="21"/>
        <v>55</v>
      </c>
      <c r="H11" s="25">
        <f t="shared" si="22"/>
        <v>55</v>
      </c>
      <c r="I11" s="26">
        <f t="shared" si="23"/>
        <v>2</v>
      </c>
      <c r="J11" s="27"/>
      <c r="K11" s="27">
        <f t="shared" si="24"/>
        <v>0</v>
      </c>
      <c r="L11" s="27" t="s">
        <v>60</v>
      </c>
      <c r="M11" s="27">
        <f t="shared" si="25"/>
        <v>15</v>
      </c>
      <c r="N11" s="27" t="s">
        <v>58</v>
      </c>
      <c r="O11" s="27">
        <f t="shared" si="26"/>
        <v>40</v>
      </c>
      <c r="P11" s="27"/>
      <c r="Q11" s="27">
        <f t="shared" si="27"/>
        <v>0</v>
      </c>
      <c r="R11" s="27"/>
      <c r="S11" s="27">
        <f t="shared" si="28"/>
        <v>0</v>
      </c>
      <c r="T11" s="27"/>
      <c r="U11" s="27">
        <f t="shared" si="29"/>
        <v>0</v>
      </c>
      <c r="V11" s="27"/>
      <c r="W11" s="27">
        <f t="shared" si="30"/>
        <v>0</v>
      </c>
      <c r="X11" s="27"/>
      <c r="Y11" s="27">
        <f t="shared" si="31"/>
        <v>0</v>
      </c>
      <c r="Z11" s="28">
        <f t="shared" si="32"/>
        <v>0</v>
      </c>
      <c r="AA11" s="28">
        <f t="shared" si="33"/>
        <v>0</v>
      </c>
      <c r="AB11" s="28">
        <f t="shared" si="34"/>
        <v>0</v>
      </c>
      <c r="AC11" s="28">
        <f t="shared" si="35"/>
        <v>0</v>
      </c>
      <c r="AD11" s="28">
        <f t="shared" si="36"/>
        <v>15</v>
      </c>
      <c r="AE11" s="28">
        <f t="shared" si="37"/>
        <v>40</v>
      </c>
      <c r="AF11" s="28">
        <f t="shared" si="38"/>
        <v>0</v>
      </c>
      <c r="AG11" s="28">
        <f t="shared" si="39"/>
        <v>0</v>
      </c>
    </row>
    <row r="12" spans="1:33" s="29" customFormat="1" ht="16.149999999999999" thickBot="1" x14ac:dyDescent="0.5">
      <c r="A12" s="21" t="s">
        <v>29</v>
      </c>
      <c r="B12" s="22">
        <f t="shared" si="20"/>
        <v>6</v>
      </c>
      <c r="C12" s="23" t="s">
        <v>137</v>
      </c>
      <c r="D12" s="23" t="s">
        <v>138</v>
      </c>
      <c r="E12" s="23" t="s">
        <v>139</v>
      </c>
      <c r="F12" s="29" t="s">
        <v>64</v>
      </c>
      <c r="G12" s="24">
        <f t="shared" si="21"/>
        <v>40</v>
      </c>
      <c r="H12" s="25">
        <f t="shared" si="22"/>
        <v>40</v>
      </c>
      <c r="I12" s="26">
        <f t="shared" si="23"/>
        <v>1</v>
      </c>
      <c r="J12" s="27" t="s">
        <v>58</v>
      </c>
      <c r="K12" s="27">
        <f t="shared" si="24"/>
        <v>40</v>
      </c>
      <c r="L12" s="27"/>
      <c r="M12" s="27">
        <f t="shared" si="25"/>
        <v>0</v>
      </c>
      <c r="N12" s="27"/>
      <c r="O12" s="27">
        <f t="shared" si="26"/>
        <v>0</v>
      </c>
      <c r="P12" s="27"/>
      <c r="Q12" s="27">
        <f t="shared" si="27"/>
        <v>0</v>
      </c>
      <c r="R12" s="27"/>
      <c r="S12" s="27">
        <f t="shared" si="28"/>
        <v>0</v>
      </c>
      <c r="T12" s="27"/>
      <c r="U12" s="27">
        <f t="shared" si="29"/>
        <v>0</v>
      </c>
      <c r="V12" s="27"/>
      <c r="W12" s="27">
        <f t="shared" si="30"/>
        <v>0</v>
      </c>
      <c r="X12" s="27"/>
      <c r="Y12" s="27">
        <f t="shared" si="31"/>
        <v>0</v>
      </c>
      <c r="Z12" s="28">
        <f t="shared" si="32"/>
        <v>40</v>
      </c>
      <c r="AA12" s="28">
        <f t="shared" si="33"/>
        <v>0</v>
      </c>
      <c r="AB12" s="28">
        <f t="shared" si="34"/>
        <v>0</v>
      </c>
      <c r="AC12" s="28">
        <f t="shared" si="35"/>
        <v>0</v>
      </c>
      <c r="AD12" s="28">
        <f t="shared" si="36"/>
        <v>0</v>
      </c>
      <c r="AE12" s="28">
        <f t="shared" si="37"/>
        <v>0</v>
      </c>
      <c r="AF12" s="28">
        <f t="shared" si="38"/>
        <v>0</v>
      </c>
      <c r="AG12" s="28">
        <f t="shared" si="39"/>
        <v>0</v>
      </c>
    </row>
    <row r="13" spans="1:33" s="29" customFormat="1" ht="16.25" customHeight="1" thickBot="1" x14ac:dyDescent="0.5">
      <c r="A13" s="21" t="s">
        <v>29</v>
      </c>
      <c r="B13" s="22">
        <f t="shared" si="20"/>
        <v>6</v>
      </c>
      <c r="C13" s="23" t="s">
        <v>567</v>
      </c>
      <c r="D13" s="23" t="s">
        <v>568</v>
      </c>
      <c r="E13" s="23" t="s">
        <v>569</v>
      </c>
      <c r="F13" s="23" t="s">
        <v>69</v>
      </c>
      <c r="G13" s="24">
        <f t="shared" si="21"/>
        <v>40</v>
      </c>
      <c r="H13" s="25">
        <f t="shared" si="22"/>
        <v>40</v>
      </c>
      <c r="I13" s="26">
        <f t="shared" si="23"/>
        <v>1</v>
      </c>
      <c r="J13" s="27"/>
      <c r="K13" s="27">
        <f t="shared" si="24"/>
        <v>0</v>
      </c>
      <c r="L13" s="27"/>
      <c r="M13" s="27">
        <f t="shared" si="25"/>
        <v>0</v>
      </c>
      <c r="N13" s="27"/>
      <c r="O13" s="27">
        <f t="shared" si="26"/>
        <v>0</v>
      </c>
      <c r="P13" s="27" t="s">
        <v>58</v>
      </c>
      <c r="Q13" s="27">
        <f t="shared" si="27"/>
        <v>40</v>
      </c>
      <c r="R13" s="27"/>
      <c r="S13" s="27">
        <f t="shared" si="28"/>
        <v>0</v>
      </c>
      <c r="T13" s="27"/>
      <c r="U13" s="27">
        <f t="shared" si="29"/>
        <v>0</v>
      </c>
      <c r="V13" s="27"/>
      <c r="W13" s="27">
        <f t="shared" si="30"/>
        <v>0</v>
      </c>
      <c r="X13" s="27"/>
      <c r="Y13" s="27">
        <f t="shared" si="31"/>
        <v>0</v>
      </c>
      <c r="Z13" s="28">
        <f t="shared" si="32"/>
        <v>0</v>
      </c>
      <c r="AA13" s="28">
        <f t="shared" si="33"/>
        <v>0</v>
      </c>
      <c r="AB13" s="28">
        <f t="shared" si="34"/>
        <v>0</v>
      </c>
      <c r="AC13" s="28">
        <f t="shared" si="35"/>
        <v>0</v>
      </c>
      <c r="AD13" s="28">
        <f t="shared" si="36"/>
        <v>0</v>
      </c>
      <c r="AE13" s="28">
        <f t="shared" si="37"/>
        <v>0</v>
      </c>
      <c r="AF13" s="28">
        <f t="shared" si="38"/>
        <v>40</v>
      </c>
      <c r="AG13" s="28">
        <f t="shared" si="39"/>
        <v>0</v>
      </c>
    </row>
    <row r="14" spans="1:33" s="29" customFormat="1" ht="16.149999999999999" thickBot="1" x14ac:dyDescent="0.5">
      <c r="A14" s="21" t="s">
        <v>29</v>
      </c>
      <c r="B14" s="22">
        <f t="shared" si="20"/>
        <v>8</v>
      </c>
      <c r="C14" s="23" t="s">
        <v>146</v>
      </c>
      <c r="D14" s="23" t="s">
        <v>147</v>
      </c>
      <c r="E14" s="23" t="s">
        <v>56</v>
      </c>
      <c r="F14" s="23" t="s">
        <v>57</v>
      </c>
      <c r="G14" s="24">
        <f t="shared" si="21"/>
        <v>25</v>
      </c>
      <c r="H14" s="25">
        <f t="shared" si="22"/>
        <v>25</v>
      </c>
      <c r="I14" s="26">
        <f t="shared" si="23"/>
        <v>3</v>
      </c>
      <c r="J14" s="27" t="s">
        <v>30</v>
      </c>
      <c r="K14" s="27">
        <f t="shared" si="24"/>
        <v>5</v>
      </c>
      <c r="L14" s="27" t="s">
        <v>30</v>
      </c>
      <c r="M14" s="27">
        <f t="shared" si="25"/>
        <v>5</v>
      </c>
      <c r="N14" s="27" t="s">
        <v>60</v>
      </c>
      <c r="O14" s="27">
        <f t="shared" si="26"/>
        <v>15</v>
      </c>
      <c r="P14" s="27"/>
      <c r="Q14" s="27">
        <f t="shared" si="27"/>
        <v>0</v>
      </c>
      <c r="R14" s="27"/>
      <c r="S14" s="27">
        <f t="shared" si="28"/>
        <v>0</v>
      </c>
      <c r="T14" s="27"/>
      <c r="U14" s="27">
        <f t="shared" si="29"/>
        <v>0</v>
      </c>
      <c r="V14" s="27"/>
      <c r="W14" s="27">
        <f t="shared" si="30"/>
        <v>0</v>
      </c>
      <c r="X14" s="27"/>
      <c r="Y14" s="27">
        <f t="shared" si="31"/>
        <v>0</v>
      </c>
      <c r="Z14" s="28">
        <f t="shared" si="32"/>
        <v>5</v>
      </c>
      <c r="AA14" s="28">
        <f t="shared" si="33"/>
        <v>0</v>
      </c>
      <c r="AB14" s="28">
        <f t="shared" si="34"/>
        <v>0</v>
      </c>
      <c r="AC14" s="28">
        <f t="shared" si="35"/>
        <v>0</v>
      </c>
      <c r="AD14" s="28">
        <f t="shared" si="36"/>
        <v>5</v>
      </c>
      <c r="AE14" s="28">
        <f t="shared" si="37"/>
        <v>15</v>
      </c>
      <c r="AF14" s="28">
        <f t="shared" si="38"/>
        <v>0</v>
      </c>
      <c r="AG14" s="28">
        <f t="shared" si="39"/>
        <v>0</v>
      </c>
    </row>
    <row r="15" spans="1:33" s="29" customFormat="1" ht="16.149999999999999" thickBot="1" x14ac:dyDescent="0.5">
      <c r="A15" s="21" t="s">
        <v>29</v>
      </c>
      <c r="B15" s="22">
        <f t="shared" si="20"/>
        <v>9</v>
      </c>
      <c r="C15" s="23" t="s">
        <v>143</v>
      </c>
      <c r="D15" s="23" t="s">
        <v>144</v>
      </c>
      <c r="E15" s="23" t="s">
        <v>145</v>
      </c>
      <c r="F15" s="29" t="s">
        <v>54</v>
      </c>
      <c r="G15" s="24">
        <f t="shared" si="21"/>
        <v>15</v>
      </c>
      <c r="H15" s="25">
        <f t="shared" si="22"/>
        <v>15</v>
      </c>
      <c r="I15" s="26">
        <f t="shared" si="23"/>
        <v>1</v>
      </c>
      <c r="J15" s="27" t="s">
        <v>60</v>
      </c>
      <c r="K15" s="27">
        <f t="shared" si="24"/>
        <v>15</v>
      </c>
      <c r="L15" s="27"/>
      <c r="M15" s="27">
        <f t="shared" si="25"/>
        <v>0</v>
      </c>
      <c r="N15" s="27"/>
      <c r="O15" s="27">
        <f t="shared" si="26"/>
        <v>0</v>
      </c>
      <c r="P15" s="27"/>
      <c r="Q15" s="27">
        <f t="shared" si="27"/>
        <v>0</v>
      </c>
      <c r="R15" s="27"/>
      <c r="S15" s="27">
        <f t="shared" si="28"/>
        <v>0</v>
      </c>
      <c r="T15" s="27"/>
      <c r="U15" s="27">
        <f t="shared" si="29"/>
        <v>0</v>
      </c>
      <c r="V15" s="27"/>
      <c r="W15" s="27">
        <f t="shared" si="30"/>
        <v>0</v>
      </c>
      <c r="X15" s="27"/>
      <c r="Y15" s="27">
        <f t="shared" si="31"/>
        <v>0</v>
      </c>
      <c r="Z15" s="28">
        <f t="shared" si="32"/>
        <v>15</v>
      </c>
      <c r="AA15" s="28">
        <f t="shared" si="33"/>
        <v>0</v>
      </c>
      <c r="AB15" s="28">
        <f t="shared" si="34"/>
        <v>0</v>
      </c>
      <c r="AC15" s="28">
        <f t="shared" si="35"/>
        <v>0</v>
      </c>
      <c r="AD15" s="28">
        <f t="shared" si="36"/>
        <v>0</v>
      </c>
      <c r="AE15" s="28">
        <f t="shared" si="37"/>
        <v>0</v>
      </c>
      <c r="AF15" s="28">
        <f t="shared" si="38"/>
        <v>0</v>
      </c>
      <c r="AG15" s="28">
        <f t="shared" si="39"/>
        <v>0</v>
      </c>
    </row>
    <row r="16" spans="1:33" s="29" customFormat="1" ht="16.25" customHeight="1" thickBot="1" x14ac:dyDescent="0.5">
      <c r="A16" s="21" t="s">
        <v>29</v>
      </c>
      <c r="B16" s="22">
        <f t="shared" si="20"/>
        <v>10</v>
      </c>
      <c r="C16" s="23" t="s">
        <v>148</v>
      </c>
      <c r="D16" s="23" t="s">
        <v>149</v>
      </c>
      <c r="E16" s="23" t="s">
        <v>150</v>
      </c>
      <c r="F16" s="23" t="s">
        <v>69</v>
      </c>
      <c r="G16" s="24">
        <f t="shared" si="21"/>
        <v>5</v>
      </c>
      <c r="H16" s="25">
        <f t="shared" si="22"/>
        <v>5</v>
      </c>
      <c r="I16" s="26">
        <f t="shared" si="23"/>
        <v>1</v>
      </c>
      <c r="J16" s="27" t="s">
        <v>30</v>
      </c>
      <c r="K16" s="27">
        <f t="shared" si="24"/>
        <v>5</v>
      </c>
      <c r="L16" s="27"/>
      <c r="M16" s="27">
        <f t="shared" si="25"/>
        <v>0</v>
      </c>
      <c r="N16" s="27"/>
      <c r="O16" s="27">
        <f t="shared" si="26"/>
        <v>0</v>
      </c>
      <c r="P16" s="27"/>
      <c r="Q16" s="27">
        <f t="shared" si="27"/>
        <v>0</v>
      </c>
      <c r="R16" s="27"/>
      <c r="S16" s="27">
        <f t="shared" si="28"/>
        <v>0</v>
      </c>
      <c r="T16" s="27"/>
      <c r="U16" s="27">
        <f t="shared" si="29"/>
        <v>0</v>
      </c>
      <c r="V16" s="27"/>
      <c r="W16" s="27">
        <f t="shared" si="30"/>
        <v>0</v>
      </c>
      <c r="X16" s="27"/>
      <c r="Y16" s="27">
        <f t="shared" si="31"/>
        <v>0</v>
      </c>
      <c r="Z16" s="28">
        <f t="shared" si="32"/>
        <v>5</v>
      </c>
      <c r="AA16" s="28">
        <f t="shared" si="33"/>
        <v>0</v>
      </c>
      <c r="AB16" s="28">
        <f t="shared" si="34"/>
        <v>0</v>
      </c>
      <c r="AC16" s="28">
        <f t="shared" si="35"/>
        <v>0</v>
      </c>
      <c r="AD16" s="28">
        <f t="shared" si="36"/>
        <v>0</v>
      </c>
      <c r="AE16" s="28">
        <f t="shared" si="37"/>
        <v>0</v>
      </c>
      <c r="AF16" s="28">
        <f t="shared" si="38"/>
        <v>0</v>
      </c>
      <c r="AG16" s="28">
        <f t="shared" si="39"/>
        <v>0</v>
      </c>
    </row>
    <row r="17" spans="1:33" s="29" customFormat="1" ht="16.25" customHeight="1" thickBot="1" x14ac:dyDescent="0.5">
      <c r="A17" s="21" t="s">
        <v>29</v>
      </c>
      <c r="B17" s="22">
        <f t="shared" si="20"/>
        <v>10</v>
      </c>
      <c r="C17" s="23" t="s">
        <v>349</v>
      </c>
      <c r="D17" s="23" t="s">
        <v>350</v>
      </c>
      <c r="E17" s="23" t="s">
        <v>92</v>
      </c>
      <c r="F17" s="23" t="s">
        <v>71</v>
      </c>
      <c r="G17" s="24">
        <f t="shared" si="21"/>
        <v>5</v>
      </c>
      <c r="H17" s="25">
        <f t="shared" si="22"/>
        <v>5</v>
      </c>
      <c r="I17" s="26">
        <f t="shared" si="23"/>
        <v>1</v>
      </c>
      <c r="J17" s="27"/>
      <c r="K17" s="27">
        <f t="shared" si="24"/>
        <v>0</v>
      </c>
      <c r="L17" s="27" t="s">
        <v>30</v>
      </c>
      <c r="M17" s="27">
        <f t="shared" si="25"/>
        <v>5</v>
      </c>
      <c r="N17" s="27"/>
      <c r="O17" s="27">
        <f t="shared" si="26"/>
        <v>0</v>
      </c>
      <c r="P17" s="27"/>
      <c r="Q17" s="27">
        <f t="shared" si="27"/>
        <v>0</v>
      </c>
      <c r="R17" s="27"/>
      <c r="S17" s="27">
        <f t="shared" si="28"/>
        <v>0</v>
      </c>
      <c r="T17" s="27"/>
      <c r="U17" s="27">
        <f t="shared" si="29"/>
        <v>0</v>
      </c>
      <c r="V17" s="27"/>
      <c r="W17" s="27">
        <f t="shared" si="30"/>
        <v>0</v>
      </c>
      <c r="X17" s="27"/>
      <c r="Y17" s="27">
        <f t="shared" si="31"/>
        <v>0</v>
      </c>
      <c r="Z17" s="28">
        <f t="shared" si="32"/>
        <v>0</v>
      </c>
      <c r="AA17" s="28">
        <f t="shared" si="33"/>
        <v>0</v>
      </c>
      <c r="AB17" s="28">
        <f t="shared" si="34"/>
        <v>0</v>
      </c>
      <c r="AC17" s="28">
        <f t="shared" si="35"/>
        <v>0</v>
      </c>
      <c r="AD17" s="28">
        <f t="shared" si="36"/>
        <v>5</v>
      </c>
      <c r="AE17" s="28">
        <f t="shared" si="37"/>
        <v>0</v>
      </c>
      <c r="AF17" s="28">
        <f t="shared" si="38"/>
        <v>0</v>
      </c>
      <c r="AG17" s="28">
        <f t="shared" si="39"/>
        <v>0</v>
      </c>
    </row>
    <row r="18" spans="1:33" s="29" customFormat="1" ht="16.25" customHeight="1" thickBot="1" x14ac:dyDescent="0.5">
      <c r="A18" s="21" t="s">
        <v>29</v>
      </c>
      <c r="B18" s="22">
        <f t="shared" si="20"/>
        <v>10</v>
      </c>
      <c r="C18" s="23" t="s">
        <v>351</v>
      </c>
      <c r="D18" s="23" t="s">
        <v>352</v>
      </c>
      <c r="E18" s="23" t="s">
        <v>339</v>
      </c>
      <c r="F18" s="23" t="s">
        <v>57</v>
      </c>
      <c r="G18" s="24">
        <f t="shared" si="21"/>
        <v>5</v>
      </c>
      <c r="H18" s="25">
        <f t="shared" si="22"/>
        <v>5</v>
      </c>
      <c r="I18" s="26">
        <f t="shared" si="23"/>
        <v>1</v>
      </c>
      <c r="J18" s="27"/>
      <c r="K18" s="27">
        <f t="shared" si="24"/>
        <v>0</v>
      </c>
      <c r="L18" s="27" t="s">
        <v>30</v>
      </c>
      <c r="M18" s="27">
        <f t="shared" si="25"/>
        <v>5</v>
      </c>
      <c r="N18" s="27"/>
      <c r="O18" s="27">
        <f t="shared" si="26"/>
        <v>0</v>
      </c>
      <c r="P18" s="27"/>
      <c r="Q18" s="27">
        <f t="shared" si="27"/>
        <v>0</v>
      </c>
      <c r="R18" s="27"/>
      <c r="S18" s="27">
        <f t="shared" si="28"/>
        <v>0</v>
      </c>
      <c r="T18" s="27"/>
      <c r="U18" s="27">
        <f t="shared" si="29"/>
        <v>0</v>
      </c>
      <c r="V18" s="27"/>
      <c r="W18" s="27">
        <f t="shared" si="30"/>
        <v>0</v>
      </c>
      <c r="X18" s="27"/>
      <c r="Y18" s="27">
        <f t="shared" si="31"/>
        <v>0</v>
      </c>
      <c r="Z18" s="28">
        <f t="shared" si="32"/>
        <v>0</v>
      </c>
      <c r="AA18" s="28">
        <f t="shared" si="33"/>
        <v>0</v>
      </c>
      <c r="AB18" s="28">
        <f t="shared" si="34"/>
        <v>0</v>
      </c>
      <c r="AC18" s="28">
        <f t="shared" si="35"/>
        <v>0</v>
      </c>
      <c r="AD18" s="28">
        <f t="shared" si="36"/>
        <v>5</v>
      </c>
      <c r="AE18" s="28">
        <f t="shared" si="37"/>
        <v>0</v>
      </c>
      <c r="AF18" s="28">
        <f t="shared" si="38"/>
        <v>0</v>
      </c>
      <c r="AG18" s="28">
        <f t="shared" si="39"/>
        <v>0</v>
      </c>
    </row>
    <row r="19" spans="1:33" s="29" customFormat="1" ht="16.25" hidden="1" customHeight="1" thickBot="1" x14ac:dyDescent="0.5">
      <c r="A19" s="21" t="s">
        <v>29</v>
      </c>
      <c r="B19" s="22">
        <f t="shared" si="0"/>
        <v>13</v>
      </c>
      <c r="C19" s="23"/>
      <c r="D19" s="23"/>
      <c r="E19" s="23"/>
      <c r="F19" s="23"/>
      <c r="G19" s="24">
        <f t="shared" ref="G19:G20" si="40">SUMPRODUCT(LARGE(Z19:AG19,ROW($1:$4)))</f>
        <v>0</v>
      </c>
      <c r="H19" s="25">
        <f t="shared" ref="H19:H20" si="41">SUM(M19,W19,K19,U19,S19,O19,Q19,Y19)</f>
        <v>0</v>
      </c>
      <c r="I19" s="26">
        <f t="shared" ref="I19:I20" si="42">COUNTA(L19,V19,J19,T19,R19,N19,P19,X19)</f>
        <v>0</v>
      </c>
      <c r="J19" s="27"/>
      <c r="K19" s="27">
        <f t="shared" ref="K19:K20" si="43">IF(J19="Or",90,IF(J19="Argent",50,IF(J19="Bronze",40,IF(J19="Cinq",15,IF(J19="Sept",5,0)))))</f>
        <v>0</v>
      </c>
      <c r="L19" s="27"/>
      <c r="M19" s="27">
        <f t="shared" ref="M19:M20" si="44">IF(L19="Or",90,IF(L19="Argent",50,IF(L19="Bronze",40,IF(L19="Cinq",15,IF(L19="Sept",5,0)))))</f>
        <v>0</v>
      </c>
      <c r="N19" s="27"/>
      <c r="O19" s="27">
        <f t="shared" ref="O19:O20" si="45">IF(N19="Or",90,IF(N19="Argent",50,IF(N19="Bronze",40,IF(N19="Cinq",15,IF(N19="Sept",5,0)))))</f>
        <v>0</v>
      </c>
      <c r="P19" s="27"/>
      <c r="Q19" s="27">
        <f t="shared" ref="Q19:Q20" si="46">IF(P19="Or",90,IF(P19="Argent",50,IF(P19="Bronze",40,IF(P19="Cinq",15,IF(P19="Sept",5,0)))))</f>
        <v>0</v>
      </c>
      <c r="R19" s="27"/>
      <c r="S19" s="27">
        <f t="shared" ref="S19:S20" si="47">IF(R19="Or",90,IF(R19="Argent",50,IF(R19="Bronze",40,IF(R19="Cinq",15,IF(R19="Sept",5,0)))))</f>
        <v>0</v>
      </c>
      <c r="T19" s="27"/>
      <c r="U19" s="27">
        <f t="shared" ref="U19:U47" si="48">IF(T19="Or",160,IF(T19="Argent",50,IF(T19="Bronze",40,IF(T19="Cinq",15,IF(T19="Sept",5,0)))))</f>
        <v>0</v>
      </c>
      <c r="V19" s="27"/>
      <c r="W19" s="27">
        <f t="shared" ref="W19:W20" si="49">IF(V19="Or",90,IF(V19="Argent",50,IF(V19="Bronze",40,IF(V19="Cinq",15,IF(V19="Sept",5,0)))))</f>
        <v>0</v>
      </c>
      <c r="X19" s="27"/>
      <c r="Y19" s="27">
        <f t="shared" ref="Y19:Y20" si="50">IF(X19="Or",90,IF(X19="Argent",50,IF(X19="Bronze",40,IF(X19="Cinq",15,IF(X19="Sept",5,0)))))</f>
        <v>0</v>
      </c>
      <c r="Z19" s="28">
        <f t="shared" ref="Z19:Z20" si="51">K19</f>
        <v>0</v>
      </c>
      <c r="AA19" s="28">
        <f t="shared" ref="AA19:AA20" si="52">S19</f>
        <v>0</v>
      </c>
      <c r="AB19" s="28">
        <f t="shared" ref="AB19:AB20" si="53">U19</f>
        <v>0</v>
      </c>
      <c r="AC19" s="28">
        <f t="shared" ref="AC19:AC20" si="54">W19</f>
        <v>0</v>
      </c>
      <c r="AD19" s="28">
        <f t="shared" ref="AD19:AD20" si="55">M19</f>
        <v>0</v>
      </c>
      <c r="AE19" s="28">
        <f t="shared" ref="AE19:AE20" si="56">O19</f>
        <v>0</v>
      </c>
      <c r="AF19" s="28">
        <f t="shared" ref="AF19:AF20" si="57">Q19</f>
        <v>0</v>
      </c>
      <c r="AG19" s="28">
        <f t="shared" ref="AG19:AG20" si="58">Y19</f>
        <v>0</v>
      </c>
    </row>
    <row r="20" spans="1:33" s="29" customFormat="1" ht="16.25" hidden="1" customHeight="1" thickBot="1" x14ac:dyDescent="0.5">
      <c r="A20" s="21" t="s">
        <v>29</v>
      </c>
      <c r="B20" s="22">
        <f t="shared" si="0"/>
        <v>13</v>
      </c>
      <c r="C20" s="31"/>
      <c r="D20" s="32"/>
      <c r="E20" s="33"/>
      <c r="F20" s="33"/>
      <c r="G20" s="24">
        <f t="shared" si="40"/>
        <v>0</v>
      </c>
      <c r="H20" s="25">
        <f t="shared" si="41"/>
        <v>0</v>
      </c>
      <c r="I20" s="26">
        <f t="shared" si="42"/>
        <v>0</v>
      </c>
      <c r="J20" s="27"/>
      <c r="K20" s="27">
        <f t="shared" si="43"/>
        <v>0</v>
      </c>
      <c r="L20" s="27"/>
      <c r="M20" s="27">
        <f t="shared" si="44"/>
        <v>0</v>
      </c>
      <c r="N20" s="27"/>
      <c r="O20" s="27">
        <f t="shared" si="45"/>
        <v>0</v>
      </c>
      <c r="P20" s="27"/>
      <c r="Q20" s="27">
        <f t="shared" si="46"/>
        <v>0</v>
      </c>
      <c r="R20" s="27"/>
      <c r="S20" s="27">
        <f t="shared" si="47"/>
        <v>0</v>
      </c>
      <c r="T20" s="27"/>
      <c r="U20" s="27">
        <f t="shared" si="48"/>
        <v>0</v>
      </c>
      <c r="V20" s="27"/>
      <c r="W20" s="27">
        <f t="shared" si="49"/>
        <v>0</v>
      </c>
      <c r="X20" s="27"/>
      <c r="Y20" s="27">
        <f t="shared" si="50"/>
        <v>0</v>
      </c>
      <c r="Z20" s="28">
        <f t="shared" si="51"/>
        <v>0</v>
      </c>
      <c r="AA20" s="28">
        <f t="shared" si="52"/>
        <v>0</v>
      </c>
      <c r="AB20" s="28">
        <f t="shared" si="53"/>
        <v>0</v>
      </c>
      <c r="AC20" s="28">
        <f t="shared" si="54"/>
        <v>0</v>
      </c>
      <c r="AD20" s="28">
        <f t="shared" si="55"/>
        <v>0</v>
      </c>
      <c r="AE20" s="28">
        <f t="shared" si="56"/>
        <v>0</v>
      </c>
      <c r="AF20" s="28">
        <f t="shared" si="57"/>
        <v>0</v>
      </c>
      <c r="AG20" s="28">
        <f t="shared" si="58"/>
        <v>0</v>
      </c>
    </row>
    <row r="21" spans="1:33" ht="16.149999999999999" thickBot="1" x14ac:dyDescent="0.5">
      <c r="A21" s="34"/>
      <c r="B21" s="35"/>
      <c r="C21" s="36"/>
      <c r="D21" s="37"/>
      <c r="E21" s="38"/>
      <c r="F21" s="39"/>
      <c r="G21" s="41"/>
      <c r="H21" s="39"/>
      <c r="I21" s="39"/>
      <c r="J21" s="39"/>
      <c r="K21" s="39"/>
      <c r="L21" s="41"/>
      <c r="M21" s="41"/>
      <c r="N21" s="41"/>
      <c r="O21" s="41"/>
      <c r="P21" s="41"/>
      <c r="Q21" s="41"/>
      <c r="R21" s="39"/>
      <c r="S21" s="39"/>
      <c r="T21" s="39"/>
      <c r="U21" s="39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</row>
    <row r="22" spans="1:33" s="29" customFormat="1" ht="16.149999999999999" thickBot="1" x14ac:dyDescent="0.5">
      <c r="A22" s="21" t="s">
        <v>31</v>
      </c>
      <c r="B22" s="22">
        <f t="shared" ref="B22:B36" si="59">RANK(G22,$G$22:$G$49,0)</f>
        <v>1</v>
      </c>
      <c r="C22" s="23" t="s">
        <v>106</v>
      </c>
      <c r="D22" s="23" t="s">
        <v>107</v>
      </c>
      <c r="E22" s="23" t="s">
        <v>108</v>
      </c>
      <c r="F22" s="23" t="s">
        <v>57</v>
      </c>
      <c r="G22" s="24">
        <f t="shared" ref="G22:G36" si="60">SUMPRODUCT(LARGE(Z22:AG22,ROW($1:$4)))</f>
        <v>260</v>
      </c>
      <c r="H22" s="25">
        <f t="shared" ref="H22:H36" si="61">SUM(M22,W22,K22,U22,S22,O22,Q22,Y22)</f>
        <v>260</v>
      </c>
      <c r="I22" s="26">
        <f t="shared" ref="I22:I36" si="62">COUNTA(L22,V22,J22,T22,R22,N22,P22,X22)</f>
        <v>4</v>
      </c>
      <c r="J22" s="27" t="s">
        <v>58</v>
      </c>
      <c r="K22" s="27">
        <f t="shared" ref="K22:K36" si="63">IF(J22="Or",90,IF(J22="Argent",50,IF(J22="Bronze",40,IF(J22="Cinq",15,IF(J22="Sept",5,0)))))</f>
        <v>40</v>
      </c>
      <c r="L22" s="27" t="s">
        <v>55</v>
      </c>
      <c r="M22" s="27">
        <f t="shared" ref="M22:M36" si="64">IF(L22="Or",90,IF(L22="Argent",50,IF(L22="Bronze",40,IF(L22="Cinq",15,IF(L22="Sept",5,0)))))</f>
        <v>90</v>
      </c>
      <c r="N22" s="27" t="s">
        <v>58</v>
      </c>
      <c r="O22" s="27">
        <f t="shared" ref="O22:O36" si="65">IF(N22="Or",90,IF(N22="Argent",50,IF(N22="Bronze",40,IF(N22="Cinq",15,IF(N22="Sept",5,0)))))</f>
        <v>40</v>
      </c>
      <c r="P22" s="27" t="s">
        <v>55</v>
      </c>
      <c r="Q22" s="27">
        <f t="shared" ref="Q22:Q36" si="66">IF(P22="Or",90,IF(P22="Argent",50,IF(P22="Bronze",40,IF(P22="Cinq",15,IF(P22="Sept",5,0)))))</f>
        <v>90</v>
      </c>
      <c r="R22" s="27"/>
      <c r="S22" s="27">
        <f t="shared" ref="S22:S36" si="67">IF(R22="Or",90,IF(R22="Argent",50,IF(R22="Bronze",40,IF(R22="Cinq",15,IF(R22="Sept",5,0)))))</f>
        <v>0</v>
      </c>
      <c r="T22" s="27"/>
      <c r="U22" s="27">
        <f t="shared" ref="U22:U36" si="68">IF(T22="Or",160,IF(T22="Argent",50,IF(T22="Bronze",40,IF(T22="Cinq",15,IF(T22="Sept",5,0)))))</f>
        <v>0</v>
      </c>
      <c r="V22" s="27"/>
      <c r="W22" s="27">
        <f t="shared" ref="W22:W36" si="69">IF(V22="Or",90,IF(V22="Argent",50,IF(V22="Bronze",40,IF(V22="Cinq",15,IF(V22="Sept",5,0)))))</f>
        <v>0</v>
      </c>
      <c r="X22" s="27"/>
      <c r="Y22" s="27">
        <f t="shared" ref="Y22:Y36" si="70">IF(X22="Or",90,IF(X22="Argent",50,IF(X22="Bronze",40,IF(X22="Cinq",15,IF(X22="Sept",5,0)))))</f>
        <v>0</v>
      </c>
      <c r="Z22" s="28">
        <f t="shared" ref="Z22:Z36" si="71">K22</f>
        <v>40</v>
      </c>
      <c r="AA22" s="28">
        <f t="shared" ref="AA22:AA36" si="72">S22</f>
        <v>0</v>
      </c>
      <c r="AB22" s="28">
        <f t="shared" ref="AB22:AB36" si="73">U22</f>
        <v>0</v>
      </c>
      <c r="AC22" s="28">
        <f t="shared" ref="AC22:AC36" si="74">W22</f>
        <v>0</v>
      </c>
      <c r="AD22" s="28">
        <f t="shared" ref="AD22:AD36" si="75">M22</f>
        <v>90</v>
      </c>
      <c r="AE22" s="28">
        <f t="shared" ref="AE22:AE36" si="76">O22</f>
        <v>40</v>
      </c>
      <c r="AF22" s="28">
        <f t="shared" ref="AF22:AF36" si="77">Q22</f>
        <v>90</v>
      </c>
      <c r="AG22" s="28">
        <f t="shared" ref="AG22:AG36" si="78">Y22</f>
        <v>0</v>
      </c>
    </row>
    <row r="23" spans="1:33" s="29" customFormat="1" ht="16.149999999999999" thickBot="1" x14ac:dyDescent="0.5">
      <c r="A23" s="21" t="s">
        <v>31</v>
      </c>
      <c r="B23" s="22">
        <f t="shared" si="59"/>
        <v>2</v>
      </c>
      <c r="C23" s="23" t="s">
        <v>109</v>
      </c>
      <c r="D23" s="23" t="s">
        <v>110</v>
      </c>
      <c r="E23" s="23" t="s">
        <v>83</v>
      </c>
      <c r="F23" s="23" t="s">
        <v>64</v>
      </c>
      <c r="G23" s="24">
        <f t="shared" si="60"/>
        <v>195</v>
      </c>
      <c r="H23" s="25">
        <f t="shared" si="61"/>
        <v>195</v>
      </c>
      <c r="I23" s="26">
        <f t="shared" si="62"/>
        <v>4</v>
      </c>
      <c r="J23" s="27" t="s">
        <v>60</v>
      </c>
      <c r="K23" s="27">
        <f t="shared" si="63"/>
        <v>15</v>
      </c>
      <c r="L23" s="27" t="s">
        <v>58</v>
      </c>
      <c r="M23" s="27">
        <f t="shared" si="64"/>
        <v>40</v>
      </c>
      <c r="N23" s="27" t="s">
        <v>55</v>
      </c>
      <c r="O23" s="27">
        <f t="shared" si="65"/>
        <v>90</v>
      </c>
      <c r="P23" s="27" t="s">
        <v>65</v>
      </c>
      <c r="Q23" s="27">
        <f t="shared" si="66"/>
        <v>50</v>
      </c>
      <c r="R23" s="27"/>
      <c r="S23" s="27">
        <f t="shared" si="67"/>
        <v>0</v>
      </c>
      <c r="T23" s="27"/>
      <c r="U23" s="27">
        <f t="shared" si="68"/>
        <v>0</v>
      </c>
      <c r="V23" s="27"/>
      <c r="W23" s="27">
        <f t="shared" si="69"/>
        <v>0</v>
      </c>
      <c r="X23" s="27"/>
      <c r="Y23" s="27">
        <f t="shared" si="70"/>
        <v>0</v>
      </c>
      <c r="Z23" s="28">
        <f t="shared" si="71"/>
        <v>15</v>
      </c>
      <c r="AA23" s="28">
        <f t="shared" si="72"/>
        <v>0</v>
      </c>
      <c r="AB23" s="28">
        <f t="shared" si="73"/>
        <v>0</v>
      </c>
      <c r="AC23" s="28">
        <f t="shared" si="74"/>
        <v>0</v>
      </c>
      <c r="AD23" s="28">
        <f t="shared" si="75"/>
        <v>40</v>
      </c>
      <c r="AE23" s="28">
        <f t="shared" si="76"/>
        <v>90</v>
      </c>
      <c r="AF23" s="28">
        <f t="shared" si="77"/>
        <v>50</v>
      </c>
      <c r="AG23" s="28">
        <f t="shared" si="78"/>
        <v>0</v>
      </c>
    </row>
    <row r="24" spans="1:33" s="29" customFormat="1" ht="16.149999999999999" thickBot="1" x14ac:dyDescent="0.5">
      <c r="A24" s="21" t="s">
        <v>31</v>
      </c>
      <c r="B24" s="22">
        <f t="shared" si="59"/>
        <v>3</v>
      </c>
      <c r="C24" s="23" t="s">
        <v>450</v>
      </c>
      <c r="D24" s="23" t="s">
        <v>451</v>
      </c>
      <c r="E24" s="23" t="s">
        <v>97</v>
      </c>
      <c r="F24" s="23" t="s">
        <v>64</v>
      </c>
      <c r="G24" s="24">
        <f t="shared" si="60"/>
        <v>120</v>
      </c>
      <c r="H24" s="25">
        <f t="shared" si="61"/>
        <v>120</v>
      </c>
      <c r="I24" s="26">
        <f t="shared" si="62"/>
        <v>3</v>
      </c>
      <c r="J24" s="27"/>
      <c r="K24" s="27">
        <f t="shared" si="63"/>
        <v>0</v>
      </c>
      <c r="L24" s="27"/>
      <c r="M24" s="27">
        <f t="shared" si="64"/>
        <v>0</v>
      </c>
      <c r="N24" s="27" t="s">
        <v>58</v>
      </c>
      <c r="O24" s="27">
        <f t="shared" si="65"/>
        <v>40</v>
      </c>
      <c r="P24" s="27" t="s">
        <v>58</v>
      </c>
      <c r="Q24" s="27">
        <f t="shared" si="66"/>
        <v>40</v>
      </c>
      <c r="R24" s="27" t="s">
        <v>58</v>
      </c>
      <c r="S24" s="27">
        <f t="shared" si="67"/>
        <v>40</v>
      </c>
      <c r="T24" s="27"/>
      <c r="U24" s="27">
        <f t="shared" si="68"/>
        <v>0</v>
      </c>
      <c r="V24" s="27"/>
      <c r="W24" s="27">
        <f t="shared" si="69"/>
        <v>0</v>
      </c>
      <c r="X24" s="27"/>
      <c r="Y24" s="27">
        <f t="shared" si="70"/>
        <v>0</v>
      </c>
      <c r="Z24" s="28">
        <f t="shared" si="71"/>
        <v>0</v>
      </c>
      <c r="AA24" s="28">
        <f t="shared" si="72"/>
        <v>40</v>
      </c>
      <c r="AB24" s="28">
        <f t="shared" si="73"/>
        <v>0</v>
      </c>
      <c r="AC24" s="28">
        <f t="shared" si="74"/>
        <v>0</v>
      </c>
      <c r="AD24" s="28">
        <f t="shared" si="75"/>
        <v>0</v>
      </c>
      <c r="AE24" s="28">
        <f t="shared" si="76"/>
        <v>40</v>
      </c>
      <c r="AF24" s="28">
        <f t="shared" si="77"/>
        <v>40</v>
      </c>
      <c r="AG24" s="28">
        <f t="shared" si="78"/>
        <v>0</v>
      </c>
    </row>
    <row r="25" spans="1:33" s="29" customFormat="1" ht="16.25" customHeight="1" thickBot="1" x14ac:dyDescent="0.5">
      <c r="A25" s="21" t="s">
        <v>31</v>
      </c>
      <c r="B25" s="22">
        <f t="shared" si="59"/>
        <v>4</v>
      </c>
      <c r="C25" s="23" t="s">
        <v>153</v>
      </c>
      <c r="D25" s="23" t="s">
        <v>154</v>
      </c>
      <c r="E25" s="23" t="s">
        <v>63</v>
      </c>
      <c r="F25" s="23" t="s">
        <v>64</v>
      </c>
      <c r="G25" s="24">
        <f t="shared" si="60"/>
        <v>105</v>
      </c>
      <c r="H25" s="25">
        <f t="shared" si="61"/>
        <v>105</v>
      </c>
      <c r="I25" s="26">
        <f t="shared" si="62"/>
        <v>3</v>
      </c>
      <c r="J25" s="27" t="s">
        <v>65</v>
      </c>
      <c r="K25" s="27">
        <f t="shared" si="63"/>
        <v>50</v>
      </c>
      <c r="L25" s="27"/>
      <c r="M25" s="27">
        <f t="shared" si="64"/>
        <v>0</v>
      </c>
      <c r="N25" s="27" t="s">
        <v>30</v>
      </c>
      <c r="O25" s="27">
        <f t="shared" si="65"/>
        <v>5</v>
      </c>
      <c r="P25" s="27"/>
      <c r="Q25" s="27">
        <f t="shared" si="66"/>
        <v>0</v>
      </c>
      <c r="R25" s="27" t="s">
        <v>65</v>
      </c>
      <c r="S25" s="27">
        <f t="shared" si="67"/>
        <v>50</v>
      </c>
      <c r="T25" s="27"/>
      <c r="U25" s="27">
        <f t="shared" si="68"/>
        <v>0</v>
      </c>
      <c r="V25" s="27"/>
      <c r="W25" s="27">
        <f t="shared" si="69"/>
        <v>0</v>
      </c>
      <c r="X25" s="27"/>
      <c r="Y25" s="27">
        <f t="shared" si="70"/>
        <v>0</v>
      </c>
      <c r="Z25" s="28">
        <f t="shared" si="71"/>
        <v>50</v>
      </c>
      <c r="AA25" s="28">
        <f t="shared" si="72"/>
        <v>50</v>
      </c>
      <c r="AB25" s="28">
        <f t="shared" si="73"/>
        <v>0</v>
      </c>
      <c r="AC25" s="28">
        <f t="shared" si="74"/>
        <v>0</v>
      </c>
      <c r="AD25" s="28">
        <f t="shared" si="75"/>
        <v>0</v>
      </c>
      <c r="AE25" s="28">
        <f t="shared" si="76"/>
        <v>5</v>
      </c>
      <c r="AF25" s="28">
        <f t="shared" si="77"/>
        <v>0</v>
      </c>
      <c r="AG25" s="28">
        <f t="shared" si="78"/>
        <v>0</v>
      </c>
    </row>
    <row r="26" spans="1:33" s="29" customFormat="1" ht="16.149999999999999" thickBot="1" x14ac:dyDescent="0.5">
      <c r="A26" s="21" t="s">
        <v>31</v>
      </c>
      <c r="B26" s="22">
        <f t="shared" si="59"/>
        <v>5</v>
      </c>
      <c r="C26" s="23" t="s">
        <v>151</v>
      </c>
      <c r="D26" s="23" t="s">
        <v>152</v>
      </c>
      <c r="E26" s="23" t="s">
        <v>116</v>
      </c>
      <c r="F26" s="23" t="s">
        <v>57</v>
      </c>
      <c r="G26" s="24">
        <f t="shared" si="60"/>
        <v>90</v>
      </c>
      <c r="H26" s="25">
        <f t="shared" si="61"/>
        <v>90</v>
      </c>
      <c r="I26" s="26">
        <f t="shared" si="62"/>
        <v>1</v>
      </c>
      <c r="J26" s="27" t="s">
        <v>55</v>
      </c>
      <c r="K26" s="27">
        <f t="shared" si="63"/>
        <v>90</v>
      </c>
      <c r="L26" s="27"/>
      <c r="M26" s="27">
        <f t="shared" si="64"/>
        <v>0</v>
      </c>
      <c r="N26" s="27"/>
      <c r="O26" s="27">
        <f t="shared" si="65"/>
        <v>0</v>
      </c>
      <c r="P26" s="27"/>
      <c r="Q26" s="27">
        <f t="shared" si="66"/>
        <v>0</v>
      </c>
      <c r="R26" s="27"/>
      <c r="S26" s="27">
        <f t="shared" si="67"/>
        <v>0</v>
      </c>
      <c r="T26" s="27"/>
      <c r="U26" s="27">
        <f t="shared" si="68"/>
        <v>0</v>
      </c>
      <c r="V26" s="27"/>
      <c r="W26" s="27">
        <f t="shared" si="69"/>
        <v>0</v>
      </c>
      <c r="X26" s="27"/>
      <c r="Y26" s="27">
        <f t="shared" si="70"/>
        <v>0</v>
      </c>
      <c r="Z26" s="28">
        <f t="shared" si="71"/>
        <v>90</v>
      </c>
      <c r="AA26" s="28">
        <f t="shared" si="72"/>
        <v>0</v>
      </c>
      <c r="AB26" s="28">
        <f t="shared" si="73"/>
        <v>0</v>
      </c>
      <c r="AC26" s="28">
        <f t="shared" si="74"/>
        <v>0</v>
      </c>
      <c r="AD26" s="28">
        <f t="shared" si="75"/>
        <v>0</v>
      </c>
      <c r="AE26" s="28">
        <f t="shared" si="76"/>
        <v>0</v>
      </c>
      <c r="AF26" s="28">
        <f t="shared" si="77"/>
        <v>0</v>
      </c>
      <c r="AG26" s="28">
        <f t="shared" si="78"/>
        <v>0</v>
      </c>
    </row>
    <row r="27" spans="1:33" s="29" customFormat="1" ht="16.149999999999999" thickBot="1" x14ac:dyDescent="0.5">
      <c r="A27" s="21" t="s">
        <v>31</v>
      </c>
      <c r="B27" s="22">
        <f t="shared" si="59"/>
        <v>6</v>
      </c>
      <c r="C27" s="23" t="s">
        <v>455</v>
      </c>
      <c r="D27" s="23" t="s">
        <v>456</v>
      </c>
      <c r="E27" s="23" t="s">
        <v>97</v>
      </c>
      <c r="F27" s="23" t="s">
        <v>64</v>
      </c>
      <c r="G27" s="24">
        <f t="shared" si="60"/>
        <v>55</v>
      </c>
      <c r="H27" s="25">
        <f t="shared" si="61"/>
        <v>55</v>
      </c>
      <c r="I27" s="26">
        <f t="shared" si="62"/>
        <v>2</v>
      </c>
      <c r="J27" s="27"/>
      <c r="K27" s="27">
        <f t="shared" si="63"/>
        <v>0</v>
      </c>
      <c r="L27" s="27"/>
      <c r="M27" s="27">
        <f t="shared" si="64"/>
        <v>0</v>
      </c>
      <c r="N27" s="27" t="s">
        <v>60</v>
      </c>
      <c r="O27" s="27">
        <f t="shared" si="65"/>
        <v>15</v>
      </c>
      <c r="P27" s="27" t="s">
        <v>58</v>
      </c>
      <c r="Q27" s="27">
        <f t="shared" si="66"/>
        <v>40</v>
      </c>
      <c r="R27" s="27"/>
      <c r="S27" s="27">
        <f t="shared" si="67"/>
        <v>0</v>
      </c>
      <c r="T27" s="27"/>
      <c r="U27" s="27">
        <f t="shared" si="68"/>
        <v>0</v>
      </c>
      <c r="V27" s="27"/>
      <c r="W27" s="27">
        <f t="shared" si="69"/>
        <v>0</v>
      </c>
      <c r="X27" s="27"/>
      <c r="Y27" s="27">
        <f t="shared" si="70"/>
        <v>0</v>
      </c>
      <c r="Z27" s="28">
        <f t="shared" si="71"/>
        <v>0</v>
      </c>
      <c r="AA27" s="28">
        <f t="shared" si="72"/>
        <v>0</v>
      </c>
      <c r="AB27" s="28">
        <f t="shared" si="73"/>
        <v>0</v>
      </c>
      <c r="AC27" s="28">
        <f t="shared" si="74"/>
        <v>0</v>
      </c>
      <c r="AD27" s="28">
        <f t="shared" si="75"/>
        <v>0</v>
      </c>
      <c r="AE27" s="28">
        <f t="shared" si="76"/>
        <v>15</v>
      </c>
      <c r="AF27" s="28">
        <f t="shared" si="77"/>
        <v>40</v>
      </c>
      <c r="AG27" s="28">
        <f t="shared" si="78"/>
        <v>0</v>
      </c>
    </row>
    <row r="28" spans="1:33" s="29" customFormat="1" ht="16.25" customHeight="1" thickBot="1" x14ac:dyDescent="0.5">
      <c r="A28" s="21" t="s">
        <v>31</v>
      </c>
      <c r="B28" s="22">
        <f t="shared" si="59"/>
        <v>7</v>
      </c>
      <c r="C28" s="23" t="s">
        <v>452</v>
      </c>
      <c r="D28" s="23" t="s">
        <v>453</v>
      </c>
      <c r="E28" s="23" t="s">
        <v>454</v>
      </c>
      <c r="F28" s="23" t="s">
        <v>64</v>
      </c>
      <c r="G28" s="24">
        <f t="shared" si="60"/>
        <v>30</v>
      </c>
      <c r="H28" s="25">
        <f t="shared" si="61"/>
        <v>30</v>
      </c>
      <c r="I28" s="26">
        <f t="shared" si="62"/>
        <v>2</v>
      </c>
      <c r="J28" s="27"/>
      <c r="K28" s="27">
        <f t="shared" si="63"/>
        <v>0</v>
      </c>
      <c r="L28" s="27"/>
      <c r="M28" s="27">
        <f t="shared" si="64"/>
        <v>0</v>
      </c>
      <c r="N28" s="27" t="s">
        <v>60</v>
      </c>
      <c r="O28" s="27">
        <f t="shared" si="65"/>
        <v>15</v>
      </c>
      <c r="P28" s="27"/>
      <c r="Q28" s="27">
        <f t="shared" si="66"/>
        <v>0</v>
      </c>
      <c r="R28" s="27" t="s">
        <v>60</v>
      </c>
      <c r="S28" s="27">
        <f t="shared" si="67"/>
        <v>15</v>
      </c>
      <c r="T28" s="27"/>
      <c r="U28" s="27">
        <f t="shared" si="68"/>
        <v>0</v>
      </c>
      <c r="V28" s="27"/>
      <c r="W28" s="27">
        <f t="shared" si="69"/>
        <v>0</v>
      </c>
      <c r="X28" s="27"/>
      <c r="Y28" s="27">
        <f t="shared" si="70"/>
        <v>0</v>
      </c>
      <c r="Z28" s="28">
        <f t="shared" si="71"/>
        <v>0</v>
      </c>
      <c r="AA28" s="28">
        <f t="shared" si="72"/>
        <v>15</v>
      </c>
      <c r="AB28" s="28">
        <f t="shared" si="73"/>
        <v>0</v>
      </c>
      <c r="AC28" s="28">
        <f t="shared" si="74"/>
        <v>0</v>
      </c>
      <c r="AD28" s="28">
        <f t="shared" si="75"/>
        <v>0</v>
      </c>
      <c r="AE28" s="28">
        <f t="shared" si="76"/>
        <v>15</v>
      </c>
      <c r="AF28" s="28">
        <f t="shared" si="77"/>
        <v>0</v>
      </c>
      <c r="AG28" s="28">
        <f t="shared" si="78"/>
        <v>0</v>
      </c>
    </row>
    <row r="29" spans="1:33" s="29" customFormat="1" ht="16.25" customHeight="1" thickBot="1" x14ac:dyDescent="0.5">
      <c r="A29" s="21" t="s">
        <v>31</v>
      </c>
      <c r="B29" s="22">
        <f t="shared" si="59"/>
        <v>8</v>
      </c>
      <c r="C29" s="23" t="s">
        <v>155</v>
      </c>
      <c r="D29" s="23" t="s">
        <v>156</v>
      </c>
      <c r="E29" s="23" t="s">
        <v>101</v>
      </c>
      <c r="F29" s="23" t="s">
        <v>57</v>
      </c>
      <c r="G29" s="24">
        <f t="shared" si="60"/>
        <v>20</v>
      </c>
      <c r="H29" s="25">
        <f t="shared" si="61"/>
        <v>20</v>
      </c>
      <c r="I29" s="26">
        <f t="shared" si="62"/>
        <v>2</v>
      </c>
      <c r="J29" s="27" t="s">
        <v>60</v>
      </c>
      <c r="K29" s="27">
        <f t="shared" si="63"/>
        <v>15</v>
      </c>
      <c r="L29" s="27"/>
      <c r="M29" s="27">
        <f t="shared" si="64"/>
        <v>0</v>
      </c>
      <c r="N29" s="27"/>
      <c r="O29" s="27">
        <f t="shared" si="65"/>
        <v>0</v>
      </c>
      <c r="P29" s="27" t="s">
        <v>30</v>
      </c>
      <c r="Q29" s="27">
        <f t="shared" si="66"/>
        <v>5</v>
      </c>
      <c r="R29" s="27"/>
      <c r="S29" s="27">
        <f t="shared" si="67"/>
        <v>0</v>
      </c>
      <c r="T29" s="27"/>
      <c r="U29" s="27">
        <f t="shared" si="68"/>
        <v>0</v>
      </c>
      <c r="V29" s="27"/>
      <c r="W29" s="27">
        <f t="shared" si="69"/>
        <v>0</v>
      </c>
      <c r="X29" s="27"/>
      <c r="Y29" s="27">
        <f t="shared" si="70"/>
        <v>0</v>
      </c>
      <c r="Z29" s="28">
        <f t="shared" si="71"/>
        <v>15</v>
      </c>
      <c r="AA29" s="28">
        <f t="shared" si="72"/>
        <v>0</v>
      </c>
      <c r="AB29" s="28">
        <f t="shared" si="73"/>
        <v>0</v>
      </c>
      <c r="AC29" s="28">
        <f t="shared" si="74"/>
        <v>0</v>
      </c>
      <c r="AD29" s="28">
        <f t="shared" si="75"/>
        <v>0</v>
      </c>
      <c r="AE29" s="28">
        <f t="shared" si="76"/>
        <v>0</v>
      </c>
      <c r="AF29" s="28">
        <f t="shared" si="77"/>
        <v>5</v>
      </c>
      <c r="AG29" s="28">
        <f t="shared" si="78"/>
        <v>0</v>
      </c>
    </row>
    <row r="30" spans="1:33" s="29" customFormat="1" ht="16.25" customHeight="1" thickBot="1" x14ac:dyDescent="0.5">
      <c r="A30" s="21" t="s">
        <v>31</v>
      </c>
      <c r="B30" s="22">
        <f t="shared" si="59"/>
        <v>9</v>
      </c>
      <c r="C30" s="23" t="s">
        <v>353</v>
      </c>
      <c r="D30" s="23" t="s">
        <v>354</v>
      </c>
      <c r="E30" s="23" t="s">
        <v>355</v>
      </c>
      <c r="F30" s="23" t="s">
        <v>54</v>
      </c>
      <c r="G30" s="24">
        <f t="shared" si="60"/>
        <v>15</v>
      </c>
      <c r="H30" s="25">
        <f t="shared" si="61"/>
        <v>15</v>
      </c>
      <c r="I30" s="26">
        <f t="shared" si="62"/>
        <v>1</v>
      </c>
      <c r="J30" s="27"/>
      <c r="K30" s="27">
        <f t="shared" si="63"/>
        <v>0</v>
      </c>
      <c r="L30" s="27" t="s">
        <v>60</v>
      </c>
      <c r="M30" s="27">
        <f t="shared" si="64"/>
        <v>15</v>
      </c>
      <c r="N30" s="27"/>
      <c r="O30" s="27">
        <f t="shared" si="65"/>
        <v>0</v>
      </c>
      <c r="P30" s="27"/>
      <c r="Q30" s="27">
        <f t="shared" si="66"/>
        <v>0</v>
      </c>
      <c r="R30" s="27"/>
      <c r="S30" s="27">
        <f t="shared" si="67"/>
        <v>0</v>
      </c>
      <c r="T30" s="27"/>
      <c r="U30" s="27">
        <f t="shared" si="68"/>
        <v>0</v>
      </c>
      <c r="V30" s="27"/>
      <c r="W30" s="27">
        <f t="shared" si="69"/>
        <v>0</v>
      </c>
      <c r="X30" s="27"/>
      <c r="Y30" s="27">
        <f t="shared" si="70"/>
        <v>0</v>
      </c>
      <c r="Z30" s="28">
        <f t="shared" si="71"/>
        <v>0</v>
      </c>
      <c r="AA30" s="28">
        <f t="shared" si="72"/>
        <v>0</v>
      </c>
      <c r="AB30" s="28">
        <f t="shared" si="73"/>
        <v>0</v>
      </c>
      <c r="AC30" s="28">
        <f t="shared" si="74"/>
        <v>0</v>
      </c>
      <c r="AD30" s="28">
        <f t="shared" si="75"/>
        <v>15</v>
      </c>
      <c r="AE30" s="28">
        <f t="shared" si="76"/>
        <v>0</v>
      </c>
      <c r="AF30" s="28">
        <f t="shared" si="77"/>
        <v>0</v>
      </c>
      <c r="AG30" s="28">
        <f t="shared" si="78"/>
        <v>0</v>
      </c>
    </row>
    <row r="31" spans="1:33" s="29" customFormat="1" ht="16.149999999999999" thickBot="1" x14ac:dyDescent="0.5">
      <c r="A31" s="21" t="s">
        <v>31</v>
      </c>
      <c r="B31" s="22">
        <f t="shared" si="59"/>
        <v>9</v>
      </c>
      <c r="C31" s="23" t="s">
        <v>351</v>
      </c>
      <c r="D31" s="23" t="s">
        <v>352</v>
      </c>
      <c r="E31" s="23" t="s">
        <v>339</v>
      </c>
      <c r="F31" s="23" t="s">
        <v>57</v>
      </c>
      <c r="G31" s="24">
        <f t="shared" si="60"/>
        <v>15</v>
      </c>
      <c r="H31" s="25">
        <f t="shared" si="61"/>
        <v>15</v>
      </c>
      <c r="I31" s="26">
        <f t="shared" si="62"/>
        <v>1</v>
      </c>
      <c r="J31" s="27"/>
      <c r="K31" s="27">
        <f t="shared" si="63"/>
        <v>0</v>
      </c>
      <c r="L31" s="27"/>
      <c r="M31" s="27">
        <f t="shared" si="64"/>
        <v>0</v>
      </c>
      <c r="N31" s="27"/>
      <c r="O31" s="27">
        <f t="shared" si="65"/>
        <v>0</v>
      </c>
      <c r="P31" s="27" t="s">
        <v>60</v>
      </c>
      <c r="Q31" s="27">
        <f t="shared" si="66"/>
        <v>15</v>
      </c>
      <c r="R31" s="27"/>
      <c r="S31" s="27">
        <f t="shared" si="67"/>
        <v>0</v>
      </c>
      <c r="T31" s="27"/>
      <c r="U31" s="27">
        <f t="shared" si="68"/>
        <v>0</v>
      </c>
      <c r="V31" s="27"/>
      <c r="W31" s="27">
        <f t="shared" si="69"/>
        <v>0</v>
      </c>
      <c r="X31" s="27"/>
      <c r="Y31" s="27">
        <f t="shared" si="70"/>
        <v>0</v>
      </c>
      <c r="Z31" s="28">
        <f t="shared" si="71"/>
        <v>0</v>
      </c>
      <c r="AA31" s="28">
        <f t="shared" si="72"/>
        <v>0</v>
      </c>
      <c r="AB31" s="28">
        <f t="shared" si="73"/>
        <v>0</v>
      </c>
      <c r="AC31" s="28">
        <f t="shared" si="74"/>
        <v>0</v>
      </c>
      <c r="AD31" s="28">
        <f t="shared" si="75"/>
        <v>0</v>
      </c>
      <c r="AE31" s="28">
        <f t="shared" si="76"/>
        <v>0</v>
      </c>
      <c r="AF31" s="28">
        <f t="shared" si="77"/>
        <v>15</v>
      </c>
      <c r="AG31" s="28">
        <f t="shared" si="78"/>
        <v>0</v>
      </c>
    </row>
    <row r="32" spans="1:33" s="29" customFormat="1" ht="16.25" customHeight="1" thickBot="1" x14ac:dyDescent="0.5">
      <c r="A32" s="21" t="s">
        <v>31</v>
      </c>
      <c r="B32" s="22">
        <f t="shared" si="59"/>
        <v>9</v>
      </c>
      <c r="C32" s="23" t="s">
        <v>570</v>
      </c>
      <c r="D32" s="23" t="s">
        <v>571</v>
      </c>
      <c r="E32" s="23" t="s">
        <v>572</v>
      </c>
      <c r="F32" s="23" t="s">
        <v>69</v>
      </c>
      <c r="G32" s="24">
        <f t="shared" si="60"/>
        <v>15</v>
      </c>
      <c r="H32" s="25">
        <f t="shared" si="61"/>
        <v>15</v>
      </c>
      <c r="I32" s="26">
        <f t="shared" si="62"/>
        <v>1</v>
      </c>
      <c r="J32" s="27"/>
      <c r="K32" s="27">
        <f t="shared" si="63"/>
        <v>0</v>
      </c>
      <c r="L32" s="27"/>
      <c r="M32" s="27">
        <f t="shared" si="64"/>
        <v>0</v>
      </c>
      <c r="N32" s="27"/>
      <c r="O32" s="27">
        <f t="shared" si="65"/>
        <v>0</v>
      </c>
      <c r="P32" s="27" t="s">
        <v>60</v>
      </c>
      <c r="Q32" s="27">
        <f t="shared" si="66"/>
        <v>15</v>
      </c>
      <c r="R32" s="27"/>
      <c r="S32" s="27">
        <f t="shared" si="67"/>
        <v>0</v>
      </c>
      <c r="T32" s="27"/>
      <c r="U32" s="27">
        <f t="shared" si="68"/>
        <v>0</v>
      </c>
      <c r="V32" s="27"/>
      <c r="W32" s="27">
        <f t="shared" si="69"/>
        <v>0</v>
      </c>
      <c r="X32" s="27"/>
      <c r="Y32" s="27">
        <f t="shared" si="70"/>
        <v>0</v>
      </c>
      <c r="Z32" s="28">
        <f t="shared" si="71"/>
        <v>0</v>
      </c>
      <c r="AA32" s="28">
        <f t="shared" si="72"/>
        <v>0</v>
      </c>
      <c r="AB32" s="28">
        <f t="shared" si="73"/>
        <v>0</v>
      </c>
      <c r="AC32" s="28">
        <f t="shared" si="74"/>
        <v>0</v>
      </c>
      <c r="AD32" s="28">
        <f t="shared" si="75"/>
        <v>0</v>
      </c>
      <c r="AE32" s="28">
        <f t="shared" si="76"/>
        <v>0</v>
      </c>
      <c r="AF32" s="28">
        <f t="shared" si="77"/>
        <v>15</v>
      </c>
      <c r="AG32" s="28">
        <f t="shared" si="78"/>
        <v>0</v>
      </c>
    </row>
    <row r="33" spans="1:33" s="29" customFormat="1" ht="16.25" customHeight="1" thickBot="1" x14ac:dyDescent="0.5">
      <c r="A33" s="21" t="s">
        <v>31</v>
      </c>
      <c r="B33" s="22">
        <f t="shared" si="59"/>
        <v>12</v>
      </c>
      <c r="C33" s="23" t="s">
        <v>157</v>
      </c>
      <c r="D33" s="23" t="s">
        <v>158</v>
      </c>
      <c r="E33" s="23" t="s">
        <v>92</v>
      </c>
      <c r="F33" s="23" t="s">
        <v>71</v>
      </c>
      <c r="G33" s="24">
        <f t="shared" si="60"/>
        <v>5</v>
      </c>
      <c r="H33" s="25">
        <f t="shared" si="61"/>
        <v>5</v>
      </c>
      <c r="I33" s="26">
        <f t="shared" si="62"/>
        <v>1</v>
      </c>
      <c r="J33" s="27" t="s">
        <v>30</v>
      </c>
      <c r="K33" s="27">
        <f t="shared" si="63"/>
        <v>5</v>
      </c>
      <c r="L33" s="27"/>
      <c r="M33" s="27">
        <f t="shared" si="64"/>
        <v>0</v>
      </c>
      <c r="N33" s="27"/>
      <c r="O33" s="27">
        <f t="shared" si="65"/>
        <v>0</v>
      </c>
      <c r="P33" s="27"/>
      <c r="Q33" s="27">
        <f t="shared" si="66"/>
        <v>0</v>
      </c>
      <c r="R33" s="27"/>
      <c r="S33" s="27">
        <f t="shared" si="67"/>
        <v>0</v>
      </c>
      <c r="T33" s="27"/>
      <c r="U33" s="27">
        <f t="shared" si="68"/>
        <v>0</v>
      </c>
      <c r="V33" s="27"/>
      <c r="W33" s="27">
        <f t="shared" si="69"/>
        <v>0</v>
      </c>
      <c r="X33" s="27"/>
      <c r="Y33" s="27">
        <f t="shared" si="70"/>
        <v>0</v>
      </c>
      <c r="Z33" s="28">
        <f t="shared" si="71"/>
        <v>5</v>
      </c>
      <c r="AA33" s="28">
        <f t="shared" si="72"/>
        <v>0</v>
      </c>
      <c r="AB33" s="28">
        <f t="shared" si="73"/>
        <v>0</v>
      </c>
      <c r="AC33" s="28">
        <f t="shared" si="74"/>
        <v>0</v>
      </c>
      <c r="AD33" s="28">
        <f t="shared" si="75"/>
        <v>0</v>
      </c>
      <c r="AE33" s="28">
        <f t="shared" si="76"/>
        <v>0</v>
      </c>
      <c r="AF33" s="28">
        <f t="shared" si="77"/>
        <v>0</v>
      </c>
      <c r="AG33" s="28">
        <f t="shared" si="78"/>
        <v>0</v>
      </c>
    </row>
    <row r="34" spans="1:33" s="29" customFormat="1" ht="16.25" customHeight="1" thickBot="1" x14ac:dyDescent="0.5">
      <c r="A34" s="21" t="s">
        <v>31</v>
      </c>
      <c r="B34" s="22">
        <f t="shared" si="59"/>
        <v>12</v>
      </c>
      <c r="C34" s="23" t="s">
        <v>356</v>
      </c>
      <c r="D34" s="23" t="s">
        <v>357</v>
      </c>
      <c r="E34" s="23" t="s">
        <v>355</v>
      </c>
      <c r="F34" s="29" t="s">
        <v>54</v>
      </c>
      <c r="G34" s="24">
        <f t="shared" si="60"/>
        <v>5</v>
      </c>
      <c r="H34" s="25">
        <f t="shared" si="61"/>
        <v>5</v>
      </c>
      <c r="I34" s="26">
        <f t="shared" si="62"/>
        <v>1</v>
      </c>
      <c r="J34" s="27"/>
      <c r="K34" s="27">
        <f t="shared" si="63"/>
        <v>0</v>
      </c>
      <c r="L34" s="27" t="s">
        <v>30</v>
      </c>
      <c r="M34" s="27">
        <f t="shared" si="64"/>
        <v>5</v>
      </c>
      <c r="N34" s="27"/>
      <c r="O34" s="27">
        <f t="shared" si="65"/>
        <v>0</v>
      </c>
      <c r="P34" s="27"/>
      <c r="Q34" s="27">
        <f t="shared" si="66"/>
        <v>0</v>
      </c>
      <c r="R34" s="27"/>
      <c r="S34" s="27">
        <f t="shared" si="67"/>
        <v>0</v>
      </c>
      <c r="T34" s="27"/>
      <c r="U34" s="27">
        <f t="shared" si="68"/>
        <v>0</v>
      </c>
      <c r="V34" s="27"/>
      <c r="W34" s="27">
        <f t="shared" si="69"/>
        <v>0</v>
      </c>
      <c r="X34" s="27"/>
      <c r="Y34" s="27">
        <f t="shared" si="70"/>
        <v>0</v>
      </c>
      <c r="Z34" s="28">
        <f t="shared" si="71"/>
        <v>0</v>
      </c>
      <c r="AA34" s="28">
        <f t="shared" si="72"/>
        <v>0</v>
      </c>
      <c r="AB34" s="28">
        <f t="shared" si="73"/>
        <v>0</v>
      </c>
      <c r="AC34" s="28">
        <f t="shared" si="74"/>
        <v>0</v>
      </c>
      <c r="AD34" s="28">
        <f t="shared" si="75"/>
        <v>5</v>
      </c>
      <c r="AE34" s="28">
        <f t="shared" si="76"/>
        <v>0</v>
      </c>
      <c r="AF34" s="28">
        <f t="shared" si="77"/>
        <v>0</v>
      </c>
      <c r="AG34" s="28">
        <f t="shared" si="78"/>
        <v>0</v>
      </c>
    </row>
    <row r="35" spans="1:33" s="29" customFormat="1" ht="16.25" customHeight="1" thickBot="1" x14ac:dyDescent="0.5">
      <c r="A35" s="21" t="s">
        <v>31</v>
      </c>
      <c r="B35" s="22">
        <f t="shared" si="59"/>
        <v>12</v>
      </c>
      <c r="C35" s="23" t="s">
        <v>457</v>
      </c>
      <c r="D35" s="23" t="s">
        <v>458</v>
      </c>
      <c r="E35" s="23" t="s">
        <v>56</v>
      </c>
      <c r="F35" s="23" t="s">
        <v>57</v>
      </c>
      <c r="G35" s="24">
        <f t="shared" si="60"/>
        <v>5</v>
      </c>
      <c r="H35" s="25">
        <f t="shared" si="61"/>
        <v>5</v>
      </c>
      <c r="I35" s="26">
        <f t="shared" si="62"/>
        <v>1</v>
      </c>
      <c r="J35" s="27"/>
      <c r="K35" s="27">
        <f t="shared" si="63"/>
        <v>0</v>
      </c>
      <c r="L35" s="27"/>
      <c r="M35" s="27">
        <f t="shared" si="64"/>
        <v>0</v>
      </c>
      <c r="N35" s="27" t="s">
        <v>30</v>
      </c>
      <c r="O35" s="27">
        <f t="shared" si="65"/>
        <v>5</v>
      </c>
      <c r="P35" s="27"/>
      <c r="Q35" s="27">
        <f t="shared" si="66"/>
        <v>0</v>
      </c>
      <c r="R35" s="27"/>
      <c r="S35" s="27">
        <f t="shared" si="67"/>
        <v>0</v>
      </c>
      <c r="T35" s="27"/>
      <c r="U35" s="27">
        <f t="shared" si="68"/>
        <v>0</v>
      </c>
      <c r="V35" s="27"/>
      <c r="W35" s="27">
        <f t="shared" si="69"/>
        <v>0</v>
      </c>
      <c r="X35" s="27"/>
      <c r="Y35" s="27">
        <f t="shared" si="70"/>
        <v>0</v>
      </c>
      <c r="Z35" s="28">
        <f t="shared" si="71"/>
        <v>0</v>
      </c>
      <c r="AA35" s="28">
        <f t="shared" si="72"/>
        <v>0</v>
      </c>
      <c r="AB35" s="28">
        <f t="shared" si="73"/>
        <v>0</v>
      </c>
      <c r="AC35" s="28">
        <f t="shared" si="74"/>
        <v>0</v>
      </c>
      <c r="AD35" s="28">
        <f t="shared" si="75"/>
        <v>0</v>
      </c>
      <c r="AE35" s="28">
        <f t="shared" si="76"/>
        <v>5</v>
      </c>
      <c r="AF35" s="28">
        <f t="shared" si="77"/>
        <v>0</v>
      </c>
      <c r="AG35" s="28">
        <f t="shared" si="78"/>
        <v>0</v>
      </c>
    </row>
    <row r="36" spans="1:33" s="29" customFormat="1" ht="16.25" customHeight="1" thickBot="1" x14ac:dyDescent="0.5">
      <c r="A36" s="21" t="s">
        <v>31</v>
      </c>
      <c r="B36" s="22">
        <f t="shared" si="59"/>
        <v>12</v>
      </c>
      <c r="C36" s="30" t="s">
        <v>573</v>
      </c>
      <c r="D36" s="30" t="s">
        <v>574</v>
      </c>
      <c r="E36" s="30" t="s">
        <v>339</v>
      </c>
      <c r="F36" s="23" t="s">
        <v>57</v>
      </c>
      <c r="G36" s="24">
        <f t="shared" si="60"/>
        <v>5</v>
      </c>
      <c r="H36" s="25">
        <f t="shared" si="61"/>
        <v>5</v>
      </c>
      <c r="I36" s="26">
        <f t="shared" si="62"/>
        <v>1</v>
      </c>
      <c r="J36" s="27"/>
      <c r="K36" s="27">
        <f t="shared" si="63"/>
        <v>0</v>
      </c>
      <c r="L36" s="27"/>
      <c r="M36" s="27">
        <f t="shared" si="64"/>
        <v>0</v>
      </c>
      <c r="N36" s="27"/>
      <c r="O36" s="27">
        <f t="shared" si="65"/>
        <v>0</v>
      </c>
      <c r="P36" s="27" t="s">
        <v>30</v>
      </c>
      <c r="Q36" s="27">
        <f t="shared" si="66"/>
        <v>5</v>
      </c>
      <c r="R36" s="27"/>
      <c r="S36" s="27">
        <f t="shared" si="67"/>
        <v>0</v>
      </c>
      <c r="T36" s="27"/>
      <c r="U36" s="27">
        <f t="shared" si="68"/>
        <v>0</v>
      </c>
      <c r="V36" s="27"/>
      <c r="W36" s="27">
        <f t="shared" si="69"/>
        <v>0</v>
      </c>
      <c r="X36" s="27"/>
      <c r="Y36" s="27">
        <f t="shared" si="70"/>
        <v>0</v>
      </c>
      <c r="Z36" s="28">
        <f t="shared" si="71"/>
        <v>0</v>
      </c>
      <c r="AA36" s="28">
        <f t="shared" si="72"/>
        <v>0</v>
      </c>
      <c r="AB36" s="28">
        <f t="shared" si="73"/>
        <v>0</v>
      </c>
      <c r="AC36" s="28">
        <f t="shared" si="74"/>
        <v>0</v>
      </c>
      <c r="AD36" s="28">
        <f t="shared" si="75"/>
        <v>0</v>
      </c>
      <c r="AE36" s="28">
        <f t="shared" si="76"/>
        <v>0</v>
      </c>
      <c r="AF36" s="28">
        <f t="shared" si="77"/>
        <v>5</v>
      </c>
      <c r="AG36" s="28">
        <f t="shared" si="78"/>
        <v>0</v>
      </c>
    </row>
    <row r="37" spans="1:33" s="29" customFormat="1" ht="16.25" hidden="1" customHeight="1" thickBot="1" x14ac:dyDescent="0.5">
      <c r="A37" s="21" t="s">
        <v>31</v>
      </c>
      <c r="B37" s="22">
        <f t="shared" ref="B37:B49" si="79">RANK(G37,$G$22:$G$49,0)</f>
        <v>16</v>
      </c>
      <c r="C37" s="23"/>
      <c r="D37" s="23"/>
      <c r="E37" s="23"/>
      <c r="F37" s="23"/>
      <c r="G37" s="24">
        <f t="shared" ref="G37" si="80">SUMPRODUCT(LARGE(Z37:AG37,ROW($1:$4)))</f>
        <v>0</v>
      </c>
      <c r="H37" s="25">
        <f t="shared" ref="H37" si="81">SUM(M37,W37,K37,U37,S37,O37,Q37,Y37)</f>
        <v>0</v>
      </c>
      <c r="I37" s="26">
        <f t="shared" ref="I37" si="82">COUNTA(L37,V37,J37,T37,R37,N37,P37,X37)</f>
        <v>0</v>
      </c>
      <c r="J37" s="27"/>
      <c r="K37" s="27">
        <f t="shared" ref="K37" si="83">IF(J37="Or",90,IF(J37="Argent",50,IF(J37="Bronze",40,IF(J37="Cinq",15,IF(J37="Sept",5,0)))))</f>
        <v>0</v>
      </c>
      <c r="L37" s="27"/>
      <c r="M37" s="27">
        <f t="shared" ref="M37" si="84">IF(L37="Or",90,IF(L37="Argent",50,IF(L37="Bronze",40,IF(L37="Cinq",15,IF(L37="Sept",5,0)))))</f>
        <v>0</v>
      </c>
      <c r="N37" s="27"/>
      <c r="O37" s="27">
        <f t="shared" ref="O37" si="85">IF(N37="Or",90,IF(N37="Argent",50,IF(N37="Bronze",40,IF(N37="Cinq",15,IF(N37="Sept",5,0)))))</f>
        <v>0</v>
      </c>
      <c r="P37" s="27"/>
      <c r="Q37" s="27">
        <f t="shared" ref="Q37" si="86">IF(P37="Or",90,IF(P37="Argent",50,IF(P37="Bronze",40,IF(P37="Cinq",15,IF(P37="Sept",5,0)))))</f>
        <v>0</v>
      </c>
      <c r="R37" s="27"/>
      <c r="S37" s="27">
        <f t="shared" ref="S37:S49" si="87">IF(R37="Or",90,IF(R37="Argent",50,IF(R37="Bronze",40,IF(R37="Cinq",15,IF(R37="Sept",5,0)))))</f>
        <v>0</v>
      </c>
      <c r="T37" s="27"/>
      <c r="U37" s="27">
        <f t="shared" si="48"/>
        <v>0</v>
      </c>
      <c r="V37" s="27"/>
      <c r="W37" s="27">
        <f t="shared" ref="W37:W47" si="88">IF(V37="Or",90,IF(V37="Argent",50,IF(V37="Bronze",40,IF(V37="Cinq",15,IF(V37="Sept",5,0)))))</f>
        <v>0</v>
      </c>
      <c r="X37" s="27"/>
      <c r="Y37" s="27">
        <f t="shared" ref="Y37:Y49" si="89">IF(X37="Or",90,IF(X37="Argent",50,IF(X37="Bronze",40,IF(X37="Cinq",15,IF(X37="Sept",5,0)))))</f>
        <v>0</v>
      </c>
      <c r="Z37" s="28">
        <f t="shared" ref="Z37:Z49" si="90">K37</f>
        <v>0</v>
      </c>
      <c r="AA37" s="28">
        <f t="shared" ref="AA37:AA49" si="91">S37</f>
        <v>0</v>
      </c>
      <c r="AB37" s="28">
        <f t="shared" ref="AB37:AB49" si="92">U37</f>
        <v>0</v>
      </c>
      <c r="AC37" s="28">
        <f t="shared" ref="AC37:AC49" si="93">W37</f>
        <v>0</v>
      </c>
      <c r="AD37" s="28">
        <f t="shared" ref="AD37:AD49" si="94">M37</f>
        <v>0</v>
      </c>
      <c r="AE37" s="28">
        <f t="shared" ref="AE37:AE49" si="95">O37</f>
        <v>0</v>
      </c>
      <c r="AF37" s="28">
        <f t="shared" ref="AF37:AF49" si="96">Q37</f>
        <v>0</v>
      </c>
      <c r="AG37" s="28">
        <f t="shared" ref="AG37:AG80" si="97">Y37</f>
        <v>0</v>
      </c>
    </row>
    <row r="38" spans="1:33" s="29" customFormat="1" ht="16.25" hidden="1" customHeight="1" thickBot="1" x14ac:dyDescent="0.5">
      <c r="A38" s="21" t="s">
        <v>31</v>
      </c>
      <c r="B38" s="22">
        <f t="shared" si="79"/>
        <v>16</v>
      </c>
      <c r="C38" s="23"/>
      <c r="D38" s="23"/>
      <c r="E38" s="23"/>
      <c r="F38" s="23"/>
      <c r="G38" s="24">
        <f t="shared" ref="G38:G49" si="98">SUMPRODUCT(LARGE(Z38:AG38,ROW($1:$4)))</f>
        <v>0</v>
      </c>
      <c r="H38" s="25">
        <f t="shared" ref="H38:H49" si="99">SUM(M38,W38,K38,U38,S38,O38,Q38,Y38)</f>
        <v>0</v>
      </c>
      <c r="I38" s="26">
        <f t="shared" ref="I38:I49" si="100">COUNTA(L38,V38,J38,T38,R38,N38,P38,X38)</f>
        <v>0</v>
      </c>
      <c r="J38" s="27"/>
      <c r="K38" s="27">
        <f t="shared" ref="K38:K47" si="101">IF(J38="Or",90,IF(J38="Argent",50,IF(J38="Bronze",40,IF(J38="Cinq",15,IF(J38="Sept",5,0)))))</f>
        <v>0</v>
      </c>
      <c r="L38" s="27"/>
      <c r="M38" s="27">
        <f t="shared" ref="M38:M47" si="102">IF(L38="Or",90,IF(L38="Argent",50,IF(L38="Bronze",40,IF(L38="Cinq",15,IF(L38="Sept",5,0)))))</f>
        <v>0</v>
      </c>
      <c r="N38" s="27"/>
      <c r="O38" s="27">
        <f t="shared" ref="O38:O49" si="103">IF(N38="Or",90,IF(N38="Argent",50,IF(N38="Bronze",40,IF(N38="Cinq",15,IF(N38="Sept",5,0)))))</f>
        <v>0</v>
      </c>
      <c r="P38" s="27"/>
      <c r="Q38" s="27">
        <f t="shared" ref="Q38:Q49" si="104">IF(P38="Or",90,IF(P38="Argent",50,IF(P38="Bronze",40,IF(P38="Cinq",15,IF(P38="Sept",5,0)))))</f>
        <v>0</v>
      </c>
      <c r="R38" s="27"/>
      <c r="S38" s="27">
        <f t="shared" si="87"/>
        <v>0</v>
      </c>
      <c r="T38" s="27"/>
      <c r="U38" s="27">
        <f t="shared" si="48"/>
        <v>0</v>
      </c>
      <c r="V38" s="27"/>
      <c r="W38" s="27">
        <f t="shared" si="88"/>
        <v>0</v>
      </c>
      <c r="X38" s="27"/>
      <c r="Y38" s="27">
        <f t="shared" si="89"/>
        <v>0</v>
      </c>
      <c r="Z38" s="28">
        <f t="shared" si="90"/>
        <v>0</v>
      </c>
      <c r="AA38" s="28">
        <f t="shared" si="91"/>
        <v>0</v>
      </c>
      <c r="AB38" s="28">
        <f t="shared" si="92"/>
        <v>0</v>
      </c>
      <c r="AC38" s="28">
        <f t="shared" si="93"/>
        <v>0</v>
      </c>
      <c r="AD38" s="28">
        <f t="shared" si="94"/>
        <v>0</v>
      </c>
      <c r="AE38" s="28">
        <f t="shared" si="95"/>
        <v>0</v>
      </c>
      <c r="AF38" s="28">
        <f t="shared" si="96"/>
        <v>0</v>
      </c>
      <c r="AG38" s="28">
        <f t="shared" si="97"/>
        <v>0</v>
      </c>
    </row>
    <row r="39" spans="1:33" s="29" customFormat="1" ht="16.25" hidden="1" customHeight="1" thickBot="1" x14ac:dyDescent="0.5">
      <c r="A39" s="21" t="s">
        <v>31</v>
      </c>
      <c r="B39" s="22">
        <f t="shared" si="79"/>
        <v>16</v>
      </c>
      <c r="C39" s="23"/>
      <c r="D39" s="23"/>
      <c r="E39" s="23"/>
      <c r="F39" s="23"/>
      <c r="G39" s="24">
        <f t="shared" si="98"/>
        <v>0</v>
      </c>
      <c r="H39" s="25">
        <f t="shared" si="99"/>
        <v>0</v>
      </c>
      <c r="I39" s="26">
        <f t="shared" si="100"/>
        <v>0</v>
      </c>
      <c r="J39" s="27"/>
      <c r="K39" s="27">
        <f t="shared" si="101"/>
        <v>0</v>
      </c>
      <c r="L39" s="27"/>
      <c r="M39" s="27">
        <f t="shared" si="102"/>
        <v>0</v>
      </c>
      <c r="N39" s="27"/>
      <c r="O39" s="27">
        <f t="shared" si="103"/>
        <v>0</v>
      </c>
      <c r="P39" s="27"/>
      <c r="Q39" s="27">
        <f t="shared" si="104"/>
        <v>0</v>
      </c>
      <c r="R39" s="27"/>
      <c r="S39" s="27">
        <f t="shared" si="87"/>
        <v>0</v>
      </c>
      <c r="T39" s="27"/>
      <c r="U39" s="27">
        <f t="shared" si="48"/>
        <v>0</v>
      </c>
      <c r="V39" s="27"/>
      <c r="W39" s="27">
        <f t="shared" si="88"/>
        <v>0</v>
      </c>
      <c r="X39" s="27"/>
      <c r="Y39" s="27">
        <f t="shared" si="89"/>
        <v>0</v>
      </c>
      <c r="Z39" s="28">
        <f t="shared" si="90"/>
        <v>0</v>
      </c>
      <c r="AA39" s="28">
        <f t="shared" si="91"/>
        <v>0</v>
      </c>
      <c r="AB39" s="28">
        <f t="shared" si="92"/>
        <v>0</v>
      </c>
      <c r="AC39" s="28">
        <f t="shared" si="93"/>
        <v>0</v>
      </c>
      <c r="AD39" s="28">
        <f t="shared" si="94"/>
        <v>0</v>
      </c>
      <c r="AE39" s="28">
        <f t="shared" si="95"/>
        <v>0</v>
      </c>
      <c r="AF39" s="28">
        <f t="shared" si="96"/>
        <v>0</v>
      </c>
      <c r="AG39" s="28">
        <f t="shared" si="97"/>
        <v>0</v>
      </c>
    </row>
    <row r="40" spans="1:33" s="29" customFormat="1" ht="16.25" hidden="1" customHeight="1" thickBot="1" x14ac:dyDescent="0.5">
      <c r="A40" s="21" t="s">
        <v>31</v>
      </c>
      <c r="B40" s="22">
        <f t="shared" si="79"/>
        <v>16</v>
      </c>
      <c r="C40" s="23"/>
      <c r="D40" s="23"/>
      <c r="E40" s="23"/>
      <c r="F40" s="23"/>
      <c r="G40" s="24">
        <f t="shared" si="98"/>
        <v>0</v>
      </c>
      <c r="H40" s="25">
        <f t="shared" si="99"/>
        <v>0</v>
      </c>
      <c r="I40" s="26">
        <f t="shared" si="100"/>
        <v>0</v>
      </c>
      <c r="J40" s="27"/>
      <c r="K40" s="27">
        <f t="shared" si="101"/>
        <v>0</v>
      </c>
      <c r="L40" s="27"/>
      <c r="M40" s="27">
        <f t="shared" si="102"/>
        <v>0</v>
      </c>
      <c r="N40" s="27"/>
      <c r="O40" s="27">
        <f t="shared" si="103"/>
        <v>0</v>
      </c>
      <c r="P40" s="27"/>
      <c r="Q40" s="27">
        <f t="shared" si="104"/>
        <v>0</v>
      </c>
      <c r="R40" s="27"/>
      <c r="S40" s="27">
        <f t="shared" si="87"/>
        <v>0</v>
      </c>
      <c r="T40" s="27"/>
      <c r="U40" s="27">
        <f t="shared" si="48"/>
        <v>0</v>
      </c>
      <c r="V40" s="27"/>
      <c r="W40" s="27">
        <f t="shared" si="88"/>
        <v>0</v>
      </c>
      <c r="X40" s="27"/>
      <c r="Y40" s="27">
        <f t="shared" si="89"/>
        <v>0</v>
      </c>
      <c r="Z40" s="28">
        <f t="shared" si="90"/>
        <v>0</v>
      </c>
      <c r="AA40" s="28">
        <f t="shared" si="91"/>
        <v>0</v>
      </c>
      <c r="AB40" s="28">
        <f t="shared" si="92"/>
        <v>0</v>
      </c>
      <c r="AC40" s="28">
        <f t="shared" si="93"/>
        <v>0</v>
      </c>
      <c r="AD40" s="28">
        <f t="shared" si="94"/>
        <v>0</v>
      </c>
      <c r="AE40" s="28">
        <f t="shared" si="95"/>
        <v>0</v>
      </c>
      <c r="AF40" s="28">
        <f t="shared" si="96"/>
        <v>0</v>
      </c>
      <c r="AG40" s="28">
        <f t="shared" si="97"/>
        <v>0</v>
      </c>
    </row>
    <row r="41" spans="1:33" s="29" customFormat="1" ht="16.25" hidden="1" customHeight="1" thickBot="1" x14ac:dyDescent="0.5">
      <c r="A41" s="21" t="s">
        <v>31</v>
      </c>
      <c r="B41" s="22">
        <f t="shared" si="79"/>
        <v>16</v>
      </c>
      <c r="C41" s="23"/>
      <c r="D41" s="23"/>
      <c r="E41" s="23"/>
      <c r="F41" s="23"/>
      <c r="G41" s="24">
        <f t="shared" si="98"/>
        <v>0</v>
      </c>
      <c r="H41" s="25">
        <f t="shared" si="99"/>
        <v>0</v>
      </c>
      <c r="I41" s="26">
        <f t="shared" si="100"/>
        <v>0</v>
      </c>
      <c r="J41" s="27"/>
      <c r="K41" s="27">
        <f t="shared" si="101"/>
        <v>0</v>
      </c>
      <c r="L41" s="27"/>
      <c r="M41" s="27">
        <f t="shared" si="102"/>
        <v>0</v>
      </c>
      <c r="N41" s="27"/>
      <c r="O41" s="27">
        <f t="shared" si="103"/>
        <v>0</v>
      </c>
      <c r="P41" s="27"/>
      <c r="Q41" s="27">
        <f t="shared" si="104"/>
        <v>0</v>
      </c>
      <c r="R41" s="27"/>
      <c r="S41" s="27">
        <f t="shared" si="87"/>
        <v>0</v>
      </c>
      <c r="T41" s="27"/>
      <c r="U41" s="27">
        <f t="shared" si="48"/>
        <v>0</v>
      </c>
      <c r="V41" s="27"/>
      <c r="W41" s="27">
        <f t="shared" si="88"/>
        <v>0</v>
      </c>
      <c r="X41" s="27"/>
      <c r="Y41" s="27">
        <f t="shared" si="89"/>
        <v>0</v>
      </c>
      <c r="Z41" s="28">
        <f t="shared" si="90"/>
        <v>0</v>
      </c>
      <c r="AA41" s="28">
        <f t="shared" si="91"/>
        <v>0</v>
      </c>
      <c r="AB41" s="28">
        <f t="shared" si="92"/>
        <v>0</v>
      </c>
      <c r="AC41" s="28">
        <f t="shared" si="93"/>
        <v>0</v>
      </c>
      <c r="AD41" s="28">
        <f t="shared" si="94"/>
        <v>0</v>
      </c>
      <c r="AE41" s="28">
        <f t="shared" si="95"/>
        <v>0</v>
      </c>
      <c r="AF41" s="28">
        <f t="shared" si="96"/>
        <v>0</v>
      </c>
      <c r="AG41" s="28">
        <f t="shared" si="97"/>
        <v>0</v>
      </c>
    </row>
    <row r="42" spans="1:33" s="29" customFormat="1" ht="16.25" hidden="1" customHeight="1" thickBot="1" x14ac:dyDescent="0.5">
      <c r="A42" s="21" t="s">
        <v>31</v>
      </c>
      <c r="B42" s="22">
        <f t="shared" si="79"/>
        <v>16</v>
      </c>
      <c r="C42" s="23"/>
      <c r="D42" s="23"/>
      <c r="E42" s="23"/>
      <c r="F42" s="23"/>
      <c r="G42" s="24">
        <f t="shared" si="98"/>
        <v>0</v>
      </c>
      <c r="H42" s="25">
        <f t="shared" si="99"/>
        <v>0</v>
      </c>
      <c r="I42" s="26">
        <f t="shared" si="100"/>
        <v>0</v>
      </c>
      <c r="J42" s="27"/>
      <c r="K42" s="27">
        <f t="shared" si="101"/>
        <v>0</v>
      </c>
      <c r="L42" s="27"/>
      <c r="M42" s="27">
        <f t="shared" si="102"/>
        <v>0</v>
      </c>
      <c r="N42" s="27"/>
      <c r="O42" s="27">
        <f t="shared" si="103"/>
        <v>0</v>
      </c>
      <c r="P42" s="27"/>
      <c r="Q42" s="27">
        <f t="shared" si="104"/>
        <v>0</v>
      </c>
      <c r="R42" s="27"/>
      <c r="S42" s="27">
        <f t="shared" si="87"/>
        <v>0</v>
      </c>
      <c r="T42" s="27"/>
      <c r="U42" s="27">
        <f t="shared" si="48"/>
        <v>0</v>
      </c>
      <c r="V42" s="27"/>
      <c r="W42" s="27">
        <f t="shared" si="88"/>
        <v>0</v>
      </c>
      <c r="X42" s="27"/>
      <c r="Y42" s="27">
        <f t="shared" si="89"/>
        <v>0</v>
      </c>
      <c r="Z42" s="28">
        <f t="shared" si="90"/>
        <v>0</v>
      </c>
      <c r="AA42" s="28">
        <f t="shared" si="91"/>
        <v>0</v>
      </c>
      <c r="AB42" s="28">
        <f t="shared" si="92"/>
        <v>0</v>
      </c>
      <c r="AC42" s="28">
        <f t="shared" si="93"/>
        <v>0</v>
      </c>
      <c r="AD42" s="28">
        <f t="shared" si="94"/>
        <v>0</v>
      </c>
      <c r="AE42" s="28">
        <f t="shared" si="95"/>
        <v>0</v>
      </c>
      <c r="AF42" s="28">
        <f t="shared" si="96"/>
        <v>0</v>
      </c>
      <c r="AG42" s="28">
        <f t="shared" si="97"/>
        <v>0</v>
      </c>
    </row>
    <row r="43" spans="1:33" s="29" customFormat="1" ht="16.25" hidden="1" customHeight="1" thickBot="1" x14ac:dyDescent="0.5">
      <c r="A43" s="21" t="s">
        <v>31</v>
      </c>
      <c r="B43" s="22">
        <f t="shared" si="79"/>
        <v>16</v>
      </c>
      <c r="C43" s="23"/>
      <c r="D43" s="23"/>
      <c r="E43" s="23"/>
      <c r="F43" s="23"/>
      <c r="G43" s="24">
        <f t="shared" si="98"/>
        <v>0</v>
      </c>
      <c r="H43" s="25">
        <f t="shared" si="99"/>
        <v>0</v>
      </c>
      <c r="I43" s="26">
        <f t="shared" si="100"/>
        <v>0</v>
      </c>
      <c r="J43" s="27"/>
      <c r="K43" s="27">
        <f t="shared" si="101"/>
        <v>0</v>
      </c>
      <c r="L43" s="27"/>
      <c r="M43" s="27">
        <f t="shared" si="102"/>
        <v>0</v>
      </c>
      <c r="N43" s="27"/>
      <c r="O43" s="27">
        <f t="shared" si="103"/>
        <v>0</v>
      </c>
      <c r="P43" s="27"/>
      <c r="Q43" s="27">
        <f t="shared" si="104"/>
        <v>0</v>
      </c>
      <c r="R43" s="27"/>
      <c r="S43" s="27">
        <f t="shared" si="87"/>
        <v>0</v>
      </c>
      <c r="T43" s="27"/>
      <c r="U43" s="27">
        <f t="shared" si="48"/>
        <v>0</v>
      </c>
      <c r="V43" s="27"/>
      <c r="W43" s="27">
        <f t="shared" si="88"/>
        <v>0</v>
      </c>
      <c r="X43" s="27"/>
      <c r="Y43" s="27">
        <f t="shared" si="89"/>
        <v>0</v>
      </c>
      <c r="Z43" s="28">
        <f t="shared" si="90"/>
        <v>0</v>
      </c>
      <c r="AA43" s="28">
        <f t="shared" si="91"/>
        <v>0</v>
      </c>
      <c r="AB43" s="28">
        <f t="shared" si="92"/>
        <v>0</v>
      </c>
      <c r="AC43" s="28">
        <f t="shared" si="93"/>
        <v>0</v>
      </c>
      <c r="AD43" s="28">
        <f t="shared" si="94"/>
        <v>0</v>
      </c>
      <c r="AE43" s="28">
        <f t="shared" si="95"/>
        <v>0</v>
      </c>
      <c r="AF43" s="28">
        <f t="shared" si="96"/>
        <v>0</v>
      </c>
      <c r="AG43" s="28">
        <f t="shared" si="97"/>
        <v>0</v>
      </c>
    </row>
    <row r="44" spans="1:33" s="29" customFormat="1" ht="16.25" hidden="1" customHeight="1" thickBot="1" x14ac:dyDescent="0.5">
      <c r="A44" s="21" t="s">
        <v>31</v>
      </c>
      <c r="B44" s="22">
        <f t="shared" si="79"/>
        <v>16</v>
      </c>
      <c r="C44" s="23"/>
      <c r="D44" s="23"/>
      <c r="E44" s="23"/>
      <c r="F44" s="23"/>
      <c r="G44" s="24">
        <f t="shared" si="98"/>
        <v>0</v>
      </c>
      <c r="H44" s="25">
        <f t="shared" si="99"/>
        <v>0</v>
      </c>
      <c r="I44" s="26">
        <f t="shared" si="100"/>
        <v>0</v>
      </c>
      <c r="J44" s="27"/>
      <c r="K44" s="27">
        <f t="shared" si="101"/>
        <v>0</v>
      </c>
      <c r="L44" s="27"/>
      <c r="M44" s="27">
        <f t="shared" si="102"/>
        <v>0</v>
      </c>
      <c r="N44" s="27"/>
      <c r="O44" s="27">
        <f t="shared" si="103"/>
        <v>0</v>
      </c>
      <c r="P44" s="27"/>
      <c r="Q44" s="27">
        <f t="shared" si="104"/>
        <v>0</v>
      </c>
      <c r="R44" s="27"/>
      <c r="S44" s="27">
        <f t="shared" si="87"/>
        <v>0</v>
      </c>
      <c r="T44" s="27"/>
      <c r="U44" s="27">
        <f t="shared" si="48"/>
        <v>0</v>
      </c>
      <c r="V44" s="27"/>
      <c r="W44" s="27">
        <f t="shared" si="88"/>
        <v>0</v>
      </c>
      <c r="X44" s="27"/>
      <c r="Y44" s="27">
        <f t="shared" si="89"/>
        <v>0</v>
      </c>
      <c r="Z44" s="28">
        <f t="shared" si="90"/>
        <v>0</v>
      </c>
      <c r="AA44" s="28">
        <f t="shared" si="91"/>
        <v>0</v>
      </c>
      <c r="AB44" s="28">
        <f t="shared" si="92"/>
        <v>0</v>
      </c>
      <c r="AC44" s="28">
        <f t="shared" si="93"/>
        <v>0</v>
      </c>
      <c r="AD44" s="28">
        <f t="shared" si="94"/>
        <v>0</v>
      </c>
      <c r="AE44" s="28">
        <f t="shared" si="95"/>
        <v>0</v>
      </c>
      <c r="AF44" s="28">
        <f t="shared" si="96"/>
        <v>0</v>
      </c>
      <c r="AG44" s="28">
        <f t="shared" si="97"/>
        <v>0</v>
      </c>
    </row>
    <row r="45" spans="1:33" s="29" customFormat="1" ht="16.25" hidden="1" customHeight="1" thickBot="1" x14ac:dyDescent="0.5">
      <c r="A45" s="21" t="s">
        <v>31</v>
      </c>
      <c r="B45" s="22">
        <f t="shared" si="79"/>
        <v>16</v>
      </c>
      <c r="C45" s="23"/>
      <c r="D45" s="23"/>
      <c r="E45" s="23"/>
      <c r="F45" s="23"/>
      <c r="G45" s="24">
        <f t="shared" si="98"/>
        <v>0</v>
      </c>
      <c r="H45" s="25">
        <f t="shared" si="99"/>
        <v>0</v>
      </c>
      <c r="I45" s="26">
        <f t="shared" si="100"/>
        <v>0</v>
      </c>
      <c r="J45" s="27"/>
      <c r="K45" s="27">
        <f t="shared" si="101"/>
        <v>0</v>
      </c>
      <c r="L45" s="27"/>
      <c r="M45" s="27">
        <f t="shared" si="102"/>
        <v>0</v>
      </c>
      <c r="N45" s="27"/>
      <c r="O45" s="27">
        <f t="shared" si="103"/>
        <v>0</v>
      </c>
      <c r="P45" s="27"/>
      <c r="Q45" s="27">
        <f t="shared" si="104"/>
        <v>0</v>
      </c>
      <c r="R45" s="27"/>
      <c r="S45" s="27">
        <f t="shared" si="87"/>
        <v>0</v>
      </c>
      <c r="T45" s="27"/>
      <c r="U45" s="27">
        <f t="shared" si="48"/>
        <v>0</v>
      </c>
      <c r="V45" s="27"/>
      <c r="W45" s="27">
        <f t="shared" si="88"/>
        <v>0</v>
      </c>
      <c r="X45" s="27"/>
      <c r="Y45" s="27">
        <f t="shared" si="89"/>
        <v>0</v>
      </c>
      <c r="Z45" s="28">
        <f t="shared" si="90"/>
        <v>0</v>
      </c>
      <c r="AA45" s="28">
        <f t="shared" si="91"/>
        <v>0</v>
      </c>
      <c r="AB45" s="28">
        <f t="shared" si="92"/>
        <v>0</v>
      </c>
      <c r="AC45" s="28">
        <f t="shared" si="93"/>
        <v>0</v>
      </c>
      <c r="AD45" s="28">
        <f t="shared" si="94"/>
        <v>0</v>
      </c>
      <c r="AE45" s="28">
        <f t="shared" si="95"/>
        <v>0</v>
      </c>
      <c r="AF45" s="28">
        <f t="shared" si="96"/>
        <v>0</v>
      </c>
      <c r="AG45" s="28">
        <f t="shared" si="97"/>
        <v>0</v>
      </c>
    </row>
    <row r="46" spans="1:33" s="29" customFormat="1" ht="16.25" hidden="1" customHeight="1" thickBot="1" x14ac:dyDescent="0.5">
      <c r="A46" s="21" t="s">
        <v>31</v>
      </c>
      <c r="B46" s="22">
        <f t="shared" si="79"/>
        <v>16</v>
      </c>
      <c r="C46" s="23"/>
      <c r="D46" s="23"/>
      <c r="E46" s="23"/>
      <c r="F46" s="23"/>
      <c r="G46" s="24">
        <f t="shared" si="98"/>
        <v>0</v>
      </c>
      <c r="H46" s="25">
        <f t="shared" si="99"/>
        <v>0</v>
      </c>
      <c r="I46" s="26">
        <f t="shared" si="100"/>
        <v>0</v>
      </c>
      <c r="J46" s="27"/>
      <c r="K46" s="27">
        <f t="shared" si="101"/>
        <v>0</v>
      </c>
      <c r="L46" s="27"/>
      <c r="M46" s="27">
        <f t="shared" si="102"/>
        <v>0</v>
      </c>
      <c r="N46" s="27"/>
      <c r="O46" s="27">
        <f t="shared" si="103"/>
        <v>0</v>
      </c>
      <c r="P46" s="27"/>
      <c r="Q46" s="27">
        <f t="shared" si="104"/>
        <v>0</v>
      </c>
      <c r="R46" s="27"/>
      <c r="S46" s="27">
        <f t="shared" si="87"/>
        <v>0</v>
      </c>
      <c r="T46" s="27"/>
      <c r="U46" s="27">
        <f t="shared" si="48"/>
        <v>0</v>
      </c>
      <c r="V46" s="27"/>
      <c r="W46" s="27">
        <f t="shared" si="88"/>
        <v>0</v>
      </c>
      <c r="X46" s="27"/>
      <c r="Y46" s="27">
        <f t="shared" si="89"/>
        <v>0</v>
      </c>
      <c r="Z46" s="28">
        <f t="shared" si="90"/>
        <v>0</v>
      </c>
      <c r="AA46" s="28">
        <f t="shared" si="91"/>
        <v>0</v>
      </c>
      <c r="AB46" s="28">
        <f t="shared" si="92"/>
        <v>0</v>
      </c>
      <c r="AC46" s="28">
        <f t="shared" si="93"/>
        <v>0</v>
      </c>
      <c r="AD46" s="28">
        <f t="shared" si="94"/>
        <v>0</v>
      </c>
      <c r="AE46" s="28">
        <f t="shared" si="95"/>
        <v>0</v>
      </c>
      <c r="AF46" s="28">
        <f t="shared" si="96"/>
        <v>0</v>
      </c>
      <c r="AG46" s="28">
        <f t="shared" si="97"/>
        <v>0</v>
      </c>
    </row>
    <row r="47" spans="1:33" s="29" customFormat="1" ht="16.149999999999999" hidden="1" thickBot="1" x14ac:dyDescent="0.5">
      <c r="A47" s="21" t="s">
        <v>31</v>
      </c>
      <c r="B47" s="22">
        <f t="shared" si="79"/>
        <v>16</v>
      </c>
      <c r="C47" s="23"/>
      <c r="D47" s="23"/>
      <c r="E47" s="23"/>
      <c r="F47" s="23"/>
      <c r="G47" s="24">
        <f t="shared" si="98"/>
        <v>0</v>
      </c>
      <c r="H47" s="25">
        <f t="shared" si="99"/>
        <v>0</v>
      </c>
      <c r="I47" s="26">
        <f t="shared" si="100"/>
        <v>0</v>
      </c>
      <c r="J47" s="27"/>
      <c r="K47" s="27">
        <f t="shared" si="101"/>
        <v>0</v>
      </c>
      <c r="L47" s="27"/>
      <c r="M47" s="27">
        <f t="shared" si="102"/>
        <v>0</v>
      </c>
      <c r="N47" s="27"/>
      <c r="O47" s="27">
        <f t="shared" si="103"/>
        <v>0</v>
      </c>
      <c r="P47" s="27"/>
      <c r="Q47" s="27">
        <f t="shared" si="104"/>
        <v>0</v>
      </c>
      <c r="R47" s="27"/>
      <c r="S47" s="27">
        <f t="shared" si="87"/>
        <v>0</v>
      </c>
      <c r="T47" s="27"/>
      <c r="U47" s="27">
        <f t="shared" si="48"/>
        <v>0</v>
      </c>
      <c r="V47" s="27"/>
      <c r="W47" s="27">
        <f t="shared" si="88"/>
        <v>0</v>
      </c>
      <c r="X47" s="27"/>
      <c r="Y47" s="27">
        <f t="shared" si="89"/>
        <v>0</v>
      </c>
      <c r="Z47" s="28">
        <f t="shared" si="90"/>
        <v>0</v>
      </c>
      <c r="AA47" s="28">
        <f t="shared" si="91"/>
        <v>0</v>
      </c>
      <c r="AB47" s="28">
        <f t="shared" si="92"/>
        <v>0</v>
      </c>
      <c r="AC47" s="28">
        <f t="shared" si="93"/>
        <v>0</v>
      </c>
      <c r="AD47" s="28">
        <f t="shared" si="94"/>
        <v>0</v>
      </c>
      <c r="AE47" s="28">
        <f t="shared" si="95"/>
        <v>0</v>
      </c>
      <c r="AF47" s="28">
        <f t="shared" si="96"/>
        <v>0</v>
      </c>
      <c r="AG47" s="28">
        <f t="shared" si="97"/>
        <v>0</v>
      </c>
    </row>
    <row r="48" spans="1:33" s="29" customFormat="1" ht="16.25" hidden="1" customHeight="1" thickBot="1" x14ac:dyDescent="0.5">
      <c r="A48" s="21" t="s">
        <v>31</v>
      </c>
      <c r="B48" s="22">
        <f t="shared" si="79"/>
        <v>16</v>
      </c>
      <c r="C48" s="23"/>
      <c r="D48" s="23"/>
      <c r="E48" s="23"/>
      <c r="F48" s="23"/>
      <c r="G48" s="24">
        <f t="shared" si="98"/>
        <v>0</v>
      </c>
      <c r="H48" s="25">
        <f t="shared" si="99"/>
        <v>0</v>
      </c>
      <c r="I48" s="26">
        <f t="shared" si="100"/>
        <v>0</v>
      </c>
      <c r="J48" s="27"/>
      <c r="K48" s="27">
        <f t="shared" ref="K48:K49" si="105">IF(J48="Or",90,IF(J48="Argent",50,IF(J48="Bronze",40,IF(J48="Cinq",15,IF(J48="Sept",5,0)))))</f>
        <v>0</v>
      </c>
      <c r="L48" s="27"/>
      <c r="M48" s="27">
        <f t="shared" ref="M48:M49" si="106">IF(L48="Or",90,IF(L48="Argent",50,IF(L48="Bronze",40,IF(L48="Cinq",15,IF(L48="Sept",5,0)))))</f>
        <v>0</v>
      </c>
      <c r="N48" s="27"/>
      <c r="O48" s="27">
        <f t="shared" si="103"/>
        <v>0</v>
      </c>
      <c r="P48" s="27"/>
      <c r="Q48" s="27">
        <f t="shared" si="104"/>
        <v>0</v>
      </c>
      <c r="R48" s="27"/>
      <c r="S48" s="27">
        <f t="shared" si="87"/>
        <v>0</v>
      </c>
      <c r="T48" s="27"/>
      <c r="U48" s="27">
        <f t="shared" ref="U48:U84" si="107">IF(T48="Or",160,IF(T48="Argent",50,IF(T48="Bronze",40,IF(T48="Cinq",15,IF(T48="Sept",5,0)))))</f>
        <v>0</v>
      </c>
      <c r="V48" s="27"/>
      <c r="W48" s="27">
        <f t="shared" ref="W48:W49" si="108">IF(V48="Or",90,IF(V48="Argent",50,IF(V48="Bronze",40,IF(V48="Cinq",15,IF(V48="Sept",5,0)))))</f>
        <v>0</v>
      </c>
      <c r="X48" s="27"/>
      <c r="Y48" s="27">
        <f t="shared" si="89"/>
        <v>0</v>
      </c>
      <c r="Z48" s="28">
        <f t="shared" si="90"/>
        <v>0</v>
      </c>
      <c r="AA48" s="28">
        <f t="shared" si="91"/>
        <v>0</v>
      </c>
      <c r="AB48" s="28">
        <f t="shared" si="92"/>
        <v>0</v>
      </c>
      <c r="AC48" s="28">
        <f t="shared" si="93"/>
        <v>0</v>
      </c>
      <c r="AD48" s="28">
        <f t="shared" si="94"/>
        <v>0</v>
      </c>
      <c r="AE48" s="28">
        <f t="shared" si="95"/>
        <v>0</v>
      </c>
      <c r="AF48" s="28">
        <f t="shared" si="96"/>
        <v>0</v>
      </c>
      <c r="AG48" s="28">
        <f t="shared" si="97"/>
        <v>0</v>
      </c>
    </row>
    <row r="49" spans="1:33" s="29" customFormat="1" ht="16.25" hidden="1" customHeight="1" thickBot="1" x14ac:dyDescent="0.5">
      <c r="A49" s="21" t="s">
        <v>31</v>
      </c>
      <c r="B49" s="22">
        <f t="shared" si="79"/>
        <v>16</v>
      </c>
      <c r="C49" s="23"/>
      <c r="D49" s="23"/>
      <c r="E49" s="23"/>
      <c r="F49" s="23"/>
      <c r="G49" s="24">
        <f t="shared" si="98"/>
        <v>0</v>
      </c>
      <c r="H49" s="25">
        <f t="shared" si="99"/>
        <v>0</v>
      </c>
      <c r="I49" s="26">
        <f t="shared" si="100"/>
        <v>0</v>
      </c>
      <c r="J49" s="27"/>
      <c r="K49" s="27">
        <f t="shared" si="105"/>
        <v>0</v>
      </c>
      <c r="L49" s="27"/>
      <c r="M49" s="27">
        <f t="shared" si="106"/>
        <v>0</v>
      </c>
      <c r="N49" s="27"/>
      <c r="O49" s="27">
        <f t="shared" si="103"/>
        <v>0</v>
      </c>
      <c r="P49" s="27"/>
      <c r="Q49" s="27">
        <f t="shared" si="104"/>
        <v>0</v>
      </c>
      <c r="R49" s="27"/>
      <c r="S49" s="27">
        <f t="shared" si="87"/>
        <v>0</v>
      </c>
      <c r="T49" s="27"/>
      <c r="U49" s="27">
        <f t="shared" si="107"/>
        <v>0</v>
      </c>
      <c r="V49" s="27"/>
      <c r="W49" s="27">
        <f t="shared" si="108"/>
        <v>0</v>
      </c>
      <c r="X49" s="27"/>
      <c r="Y49" s="27">
        <f t="shared" si="89"/>
        <v>0</v>
      </c>
      <c r="Z49" s="28">
        <f t="shared" si="90"/>
        <v>0</v>
      </c>
      <c r="AA49" s="28">
        <f t="shared" si="91"/>
        <v>0</v>
      </c>
      <c r="AB49" s="28">
        <f t="shared" si="92"/>
        <v>0</v>
      </c>
      <c r="AC49" s="28">
        <f t="shared" si="93"/>
        <v>0</v>
      </c>
      <c r="AD49" s="28">
        <f t="shared" si="94"/>
        <v>0</v>
      </c>
      <c r="AE49" s="28">
        <f t="shared" si="95"/>
        <v>0</v>
      </c>
      <c r="AF49" s="28">
        <f t="shared" si="96"/>
        <v>0</v>
      </c>
      <c r="AG49" s="28">
        <f t="shared" si="97"/>
        <v>0</v>
      </c>
    </row>
    <row r="50" spans="1:33" ht="16.149999999999999" thickBot="1" x14ac:dyDescent="0.5">
      <c r="A50" s="34"/>
      <c r="B50" s="35"/>
      <c r="C50" s="44"/>
      <c r="D50" s="45"/>
      <c r="E50" s="44"/>
      <c r="F50" s="46"/>
      <c r="G50" s="40"/>
      <c r="H50" s="39"/>
      <c r="I50" s="39"/>
      <c r="J50" s="39"/>
      <c r="K50" s="39"/>
      <c r="L50" s="41"/>
      <c r="M50" s="41"/>
      <c r="N50" s="41"/>
      <c r="O50" s="41"/>
      <c r="P50" s="41"/>
      <c r="Q50" s="41"/>
      <c r="R50" s="39"/>
      <c r="S50" s="39"/>
      <c r="T50" s="39"/>
      <c r="U50" s="39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</row>
    <row r="51" spans="1:33" s="29" customFormat="1" ht="16.149999999999999" thickBot="1" x14ac:dyDescent="0.5">
      <c r="A51" s="21" t="s">
        <v>32</v>
      </c>
      <c r="B51" s="22">
        <f t="shared" ref="B51:B84" si="109">RANK(G51,$G$51:$G$84,0)</f>
        <v>1</v>
      </c>
      <c r="C51" s="23" t="s">
        <v>114</v>
      </c>
      <c r="D51" s="23" t="s">
        <v>115</v>
      </c>
      <c r="E51" s="23" t="s">
        <v>97</v>
      </c>
      <c r="F51" s="23" t="s">
        <v>64</v>
      </c>
      <c r="G51" s="24">
        <f t="shared" ref="G51:G68" si="110">SUMPRODUCT(LARGE(Z51:AG51,ROW($1:$4)))</f>
        <v>230</v>
      </c>
      <c r="H51" s="25">
        <f t="shared" ref="H51:H68" si="111">SUM(M51,W51,K51,U51,S51,O51,Q51,Y51)</f>
        <v>230</v>
      </c>
      <c r="I51" s="26">
        <f t="shared" ref="I51:I68" si="112">COUNTA(L51,V51,J51,T51,R51,N51,P51,X51)</f>
        <v>3</v>
      </c>
      <c r="J51" s="27" t="s">
        <v>55</v>
      </c>
      <c r="K51" s="27">
        <f t="shared" ref="K51:K68" si="113">IF(J51="Or",90,IF(J51="Argent",50,IF(J51="Bronze",40,IF(J51="Cinq",15,IF(J51="Sept",5,0)))))</f>
        <v>90</v>
      </c>
      <c r="L51" s="27"/>
      <c r="M51" s="27">
        <f t="shared" ref="M51:M68" si="114">IF(L51="Or",90,IF(L51="Argent",50,IF(L51="Bronze",40,IF(L51="Cinq",15,IF(L51="Sept",5,0)))))</f>
        <v>0</v>
      </c>
      <c r="N51" s="27" t="s">
        <v>55</v>
      </c>
      <c r="O51" s="27">
        <f t="shared" ref="O51:O68" si="115">IF(N51="Or",90,IF(N51="Argent",50,IF(N51="Bronze",40,IF(N51="Cinq",15,IF(N51="Sept",5,0)))))</f>
        <v>90</v>
      </c>
      <c r="P51" s="27" t="s">
        <v>65</v>
      </c>
      <c r="Q51" s="27">
        <f t="shared" ref="Q51:Q68" si="116">IF(P51="Or",90,IF(P51="Argent",50,IF(P51="Bronze",40,IF(P51="Cinq",15,IF(P51="Sept",5,0)))))</f>
        <v>50</v>
      </c>
      <c r="R51" s="27"/>
      <c r="S51" s="27">
        <f t="shared" ref="S51:S68" si="117">IF(R51="Or",90,IF(R51="Argent",50,IF(R51="Bronze",40,IF(R51="Cinq",15,IF(R51="Sept",5,0)))))</f>
        <v>0</v>
      </c>
      <c r="T51" s="27"/>
      <c r="U51" s="27">
        <f t="shared" ref="U51:U68" si="118">IF(T51="Or",160,IF(T51="Argent",50,IF(T51="Bronze",40,IF(T51="Cinq",15,IF(T51="Sept",5,0)))))</f>
        <v>0</v>
      </c>
      <c r="V51" s="27"/>
      <c r="W51" s="27">
        <f t="shared" ref="W51:W68" si="119">IF(V51="Or",90,IF(V51="Argent",50,IF(V51="Bronze",40,IF(V51="Cinq",15,IF(V51="Sept",5,0)))))</f>
        <v>0</v>
      </c>
      <c r="X51" s="27"/>
      <c r="Y51" s="27">
        <f t="shared" ref="Y51:Y68" si="120">IF(X51="Or",90,IF(X51="Argent",50,IF(X51="Bronze",40,IF(X51="Cinq",15,IF(X51="Sept",5,0)))))</f>
        <v>0</v>
      </c>
      <c r="Z51" s="28">
        <f t="shared" ref="Z51:Z68" si="121">K51</f>
        <v>90</v>
      </c>
      <c r="AA51" s="28">
        <f t="shared" ref="AA51:AA68" si="122">S51</f>
        <v>0</v>
      </c>
      <c r="AB51" s="28">
        <f t="shared" ref="AB51:AB68" si="123">U51</f>
        <v>0</v>
      </c>
      <c r="AC51" s="28">
        <f t="shared" ref="AC51:AC68" si="124">W51</f>
        <v>0</v>
      </c>
      <c r="AD51" s="28">
        <f t="shared" ref="AD51:AD68" si="125">M51</f>
        <v>0</v>
      </c>
      <c r="AE51" s="28">
        <f t="shared" ref="AE51:AE68" si="126">O51</f>
        <v>90</v>
      </c>
      <c r="AF51" s="28">
        <f t="shared" ref="AF51:AF68" si="127">Q51</f>
        <v>50</v>
      </c>
      <c r="AG51" s="28">
        <f t="shared" ref="AG51:AG68" si="128">Y51</f>
        <v>0</v>
      </c>
    </row>
    <row r="52" spans="1:33" s="29" customFormat="1" ht="16.149999999999999" thickBot="1" x14ac:dyDescent="0.5">
      <c r="A52" s="21" t="s">
        <v>32</v>
      </c>
      <c r="B52" s="22">
        <f t="shared" si="109"/>
        <v>2</v>
      </c>
      <c r="C52" s="23" t="s">
        <v>77</v>
      </c>
      <c r="D52" s="23" t="s">
        <v>78</v>
      </c>
      <c r="E52" s="23" t="s">
        <v>56</v>
      </c>
      <c r="F52" s="23" t="s">
        <v>57</v>
      </c>
      <c r="G52" s="24">
        <f t="shared" si="110"/>
        <v>145</v>
      </c>
      <c r="H52" s="25">
        <f t="shared" si="111"/>
        <v>145</v>
      </c>
      <c r="I52" s="26">
        <f t="shared" si="112"/>
        <v>3</v>
      </c>
      <c r="J52" s="27" t="s">
        <v>60</v>
      </c>
      <c r="K52" s="27">
        <f t="shared" si="113"/>
        <v>15</v>
      </c>
      <c r="L52" s="27" t="s">
        <v>58</v>
      </c>
      <c r="M52" s="27">
        <f t="shared" si="114"/>
        <v>40</v>
      </c>
      <c r="N52" s="27"/>
      <c r="O52" s="27">
        <f t="shared" si="115"/>
        <v>0</v>
      </c>
      <c r="P52" s="27"/>
      <c r="Q52" s="27">
        <f t="shared" si="116"/>
        <v>0</v>
      </c>
      <c r="R52" s="27" t="s">
        <v>55</v>
      </c>
      <c r="S52" s="27">
        <f t="shared" si="117"/>
        <v>90</v>
      </c>
      <c r="T52" s="27"/>
      <c r="U52" s="27">
        <f t="shared" si="118"/>
        <v>0</v>
      </c>
      <c r="V52" s="27"/>
      <c r="W52" s="27">
        <f t="shared" si="119"/>
        <v>0</v>
      </c>
      <c r="X52" s="27"/>
      <c r="Y52" s="27">
        <f t="shared" si="120"/>
        <v>0</v>
      </c>
      <c r="Z52" s="28">
        <f t="shared" si="121"/>
        <v>15</v>
      </c>
      <c r="AA52" s="28">
        <f t="shared" si="122"/>
        <v>90</v>
      </c>
      <c r="AB52" s="28">
        <f t="shared" si="123"/>
        <v>0</v>
      </c>
      <c r="AC52" s="28">
        <f t="shared" si="124"/>
        <v>0</v>
      </c>
      <c r="AD52" s="28">
        <f t="shared" si="125"/>
        <v>40</v>
      </c>
      <c r="AE52" s="28">
        <f t="shared" si="126"/>
        <v>0</v>
      </c>
      <c r="AF52" s="28">
        <f t="shared" si="127"/>
        <v>0</v>
      </c>
      <c r="AG52" s="28">
        <f t="shared" si="128"/>
        <v>0</v>
      </c>
    </row>
    <row r="53" spans="1:33" s="29" customFormat="1" ht="16.149999999999999" thickBot="1" x14ac:dyDescent="0.5">
      <c r="A53" s="21" t="s">
        <v>32</v>
      </c>
      <c r="B53" s="22">
        <f t="shared" si="109"/>
        <v>3</v>
      </c>
      <c r="C53" s="23" t="s">
        <v>159</v>
      </c>
      <c r="D53" s="23" t="s">
        <v>160</v>
      </c>
      <c r="E53" s="23" t="s">
        <v>79</v>
      </c>
      <c r="F53" s="23" t="s">
        <v>69</v>
      </c>
      <c r="G53" s="24">
        <f t="shared" si="110"/>
        <v>130</v>
      </c>
      <c r="H53" s="25">
        <f t="shared" si="111"/>
        <v>130</v>
      </c>
      <c r="I53" s="26">
        <f t="shared" si="112"/>
        <v>2</v>
      </c>
      <c r="J53" s="27" t="s">
        <v>58</v>
      </c>
      <c r="K53" s="27">
        <f t="shared" si="113"/>
        <v>40</v>
      </c>
      <c r="L53" s="27"/>
      <c r="M53" s="27">
        <f t="shared" si="114"/>
        <v>0</v>
      </c>
      <c r="N53" s="27"/>
      <c r="O53" s="27">
        <f t="shared" si="115"/>
        <v>0</v>
      </c>
      <c r="P53" s="27" t="s">
        <v>55</v>
      </c>
      <c r="Q53" s="27">
        <f t="shared" si="116"/>
        <v>90</v>
      </c>
      <c r="R53" s="27"/>
      <c r="S53" s="27">
        <f t="shared" si="117"/>
        <v>0</v>
      </c>
      <c r="T53" s="27"/>
      <c r="U53" s="27">
        <f t="shared" si="118"/>
        <v>0</v>
      </c>
      <c r="V53" s="27"/>
      <c r="W53" s="27">
        <f t="shared" si="119"/>
        <v>0</v>
      </c>
      <c r="X53" s="27"/>
      <c r="Y53" s="27">
        <f t="shared" si="120"/>
        <v>0</v>
      </c>
      <c r="Z53" s="28">
        <f t="shared" si="121"/>
        <v>40</v>
      </c>
      <c r="AA53" s="28">
        <f t="shared" si="122"/>
        <v>0</v>
      </c>
      <c r="AB53" s="28">
        <f t="shared" si="123"/>
        <v>0</v>
      </c>
      <c r="AC53" s="28">
        <f t="shared" si="124"/>
        <v>0</v>
      </c>
      <c r="AD53" s="28">
        <f t="shared" si="125"/>
        <v>0</v>
      </c>
      <c r="AE53" s="28">
        <f t="shared" si="126"/>
        <v>0</v>
      </c>
      <c r="AF53" s="28">
        <f t="shared" si="127"/>
        <v>90</v>
      </c>
      <c r="AG53" s="28">
        <f t="shared" si="128"/>
        <v>0</v>
      </c>
    </row>
    <row r="54" spans="1:33" s="29" customFormat="1" ht="16.25" customHeight="1" thickBot="1" x14ac:dyDescent="0.5">
      <c r="A54" s="21" t="s">
        <v>32</v>
      </c>
      <c r="B54" s="22">
        <f t="shared" si="109"/>
        <v>4</v>
      </c>
      <c r="C54" s="23" t="s">
        <v>161</v>
      </c>
      <c r="D54" s="23" t="s">
        <v>162</v>
      </c>
      <c r="E54" s="23" t="s">
        <v>84</v>
      </c>
      <c r="F54" s="23" t="s">
        <v>69</v>
      </c>
      <c r="G54" s="24">
        <f t="shared" si="110"/>
        <v>110</v>
      </c>
      <c r="H54" s="25">
        <f t="shared" si="111"/>
        <v>110</v>
      </c>
      <c r="I54" s="26">
        <f t="shared" si="112"/>
        <v>4</v>
      </c>
      <c r="J54" s="27" t="s">
        <v>60</v>
      </c>
      <c r="K54" s="27">
        <f t="shared" si="113"/>
        <v>15</v>
      </c>
      <c r="L54" s="27" t="s">
        <v>60</v>
      </c>
      <c r="M54" s="27">
        <f t="shared" si="114"/>
        <v>15</v>
      </c>
      <c r="N54" s="27" t="s">
        <v>58</v>
      </c>
      <c r="O54" s="27">
        <f t="shared" si="115"/>
        <v>40</v>
      </c>
      <c r="P54" s="27" t="s">
        <v>58</v>
      </c>
      <c r="Q54" s="27">
        <f t="shared" si="116"/>
        <v>40</v>
      </c>
      <c r="R54" s="27"/>
      <c r="S54" s="27">
        <f t="shared" si="117"/>
        <v>0</v>
      </c>
      <c r="T54" s="27"/>
      <c r="U54" s="27">
        <f t="shared" si="118"/>
        <v>0</v>
      </c>
      <c r="V54" s="27"/>
      <c r="W54" s="27">
        <f t="shared" si="119"/>
        <v>0</v>
      </c>
      <c r="X54" s="27"/>
      <c r="Y54" s="27">
        <f t="shared" si="120"/>
        <v>0</v>
      </c>
      <c r="Z54" s="28">
        <f t="shared" si="121"/>
        <v>15</v>
      </c>
      <c r="AA54" s="28">
        <f t="shared" si="122"/>
        <v>0</v>
      </c>
      <c r="AB54" s="28">
        <f t="shared" si="123"/>
        <v>0</v>
      </c>
      <c r="AC54" s="28">
        <f t="shared" si="124"/>
        <v>0</v>
      </c>
      <c r="AD54" s="28">
        <f t="shared" si="125"/>
        <v>15</v>
      </c>
      <c r="AE54" s="28">
        <f t="shared" si="126"/>
        <v>40</v>
      </c>
      <c r="AF54" s="28">
        <f t="shared" si="127"/>
        <v>40</v>
      </c>
      <c r="AG54" s="28">
        <f t="shared" si="128"/>
        <v>0</v>
      </c>
    </row>
    <row r="55" spans="1:33" s="29" customFormat="1" ht="16.25" customHeight="1" thickBot="1" x14ac:dyDescent="0.5">
      <c r="A55" s="21" t="s">
        <v>32</v>
      </c>
      <c r="B55" s="22">
        <f t="shared" si="109"/>
        <v>5</v>
      </c>
      <c r="C55" s="23" t="s">
        <v>459</v>
      </c>
      <c r="D55" s="23" t="s">
        <v>460</v>
      </c>
      <c r="E55" s="23" t="s">
        <v>83</v>
      </c>
      <c r="F55" s="23" t="s">
        <v>64</v>
      </c>
      <c r="G55" s="24">
        <f t="shared" si="110"/>
        <v>90</v>
      </c>
      <c r="H55" s="25">
        <f t="shared" si="111"/>
        <v>90</v>
      </c>
      <c r="I55" s="26">
        <f t="shared" si="112"/>
        <v>2</v>
      </c>
      <c r="J55" s="27"/>
      <c r="K55" s="27">
        <f t="shared" si="113"/>
        <v>0</v>
      </c>
      <c r="L55" s="27"/>
      <c r="M55" s="27">
        <f t="shared" si="114"/>
        <v>0</v>
      </c>
      <c r="N55" s="27" t="s">
        <v>65</v>
      </c>
      <c r="O55" s="27">
        <f t="shared" si="115"/>
        <v>50</v>
      </c>
      <c r="P55" s="27" t="s">
        <v>58</v>
      </c>
      <c r="Q55" s="27">
        <f t="shared" si="116"/>
        <v>40</v>
      </c>
      <c r="R55" s="27"/>
      <c r="S55" s="27">
        <f t="shared" si="117"/>
        <v>0</v>
      </c>
      <c r="T55" s="27"/>
      <c r="U55" s="27">
        <f t="shared" si="118"/>
        <v>0</v>
      </c>
      <c r="V55" s="27"/>
      <c r="W55" s="27">
        <f t="shared" si="119"/>
        <v>0</v>
      </c>
      <c r="X55" s="27"/>
      <c r="Y55" s="27">
        <f t="shared" si="120"/>
        <v>0</v>
      </c>
      <c r="Z55" s="28">
        <f t="shared" si="121"/>
        <v>0</v>
      </c>
      <c r="AA55" s="28">
        <f t="shared" si="122"/>
        <v>0</v>
      </c>
      <c r="AB55" s="28">
        <f t="shared" si="123"/>
        <v>0</v>
      </c>
      <c r="AC55" s="28">
        <f t="shared" si="124"/>
        <v>0</v>
      </c>
      <c r="AD55" s="28">
        <f t="shared" si="125"/>
        <v>0</v>
      </c>
      <c r="AE55" s="28">
        <f t="shared" si="126"/>
        <v>50</v>
      </c>
      <c r="AF55" s="28">
        <f t="shared" si="127"/>
        <v>40</v>
      </c>
      <c r="AG55" s="28">
        <f t="shared" si="128"/>
        <v>0</v>
      </c>
    </row>
    <row r="56" spans="1:33" s="29" customFormat="1" ht="16.25" customHeight="1" thickBot="1" x14ac:dyDescent="0.5">
      <c r="A56" s="21" t="s">
        <v>32</v>
      </c>
      <c r="B56" s="22">
        <f t="shared" si="109"/>
        <v>6</v>
      </c>
      <c r="C56" s="23" t="s">
        <v>461</v>
      </c>
      <c r="D56" s="23" t="s">
        <v>462</v>
      </c>
      <c r="E56" s="23" t="s">
        <v>428</v>
      </c>
      <c r="F56" s="23" t="s">
        <v>64</v>
      </c>
      <c r="G56" s="24">
        <f t="shared" si="110"/>
        <v>40</v>
      </c>
      <c r="H56" s="25">
        <f t="shared" si="111"/>
        <v>40</v>
      </c>
      <c r="I56" s="26">
        <f t="shared" si="112"/>
        <v>1</v>
      </c>
      <c r="J56" s="27"/>
      <c r="K56" s="27">
        <f t="shared" si="113"/>
        <v>0</v>
      </c>
      <c r="L56" s="27"/>
      <c r="M56" s="27">
        <f t="shared" si="114"/>
        <v>0</v>
      </c>
      <c r="N56" s="27" t="s">
        <v>58</v>
      </c>
      <c r="O56" s="27">
        <f t="shared" si="115"/>
        <v>40</v>
      </c>
      <c r="P56" s="27"/>
      <c r="Q56" s="27">
        <f t="shared" si="116"/>
        <v>0</v>
      </c>
      <c r="R56" s="27"/>
      <c r="S56" s="27">
        <f t="shared" si="117"/>
        <v>0</v>
      </c>
      <c r="T56" s="27"/>
      <c r="U56" s="27">
        <f t="shared" si="118"/>
        <v>0</v>
      </c>
      <c r="V56" s="27"/>
      <c r="W56" s="27">
        <f t="shared" si="119"/>
        <v>0</v>
      </c>
      <c r="X56" s="27"/>
      <c r="Y56" s="27">
        <f t="shared" si="120"/>
        <v>0</v>
      </c>
      <c r="Z56" s="28">
        <f t="shared" si="121"/>
        <v>0</v>
      </c>
      <c r="AA56" s="28">
        <f t="shared" si="122"/>
        <v>0</v>
      </c>
      <c r="AB56" s="28">
        <f t="shared" si="123"/>
        <v>0</v>
      </c>
      <c r="AC56" s="28">
        <f t="shared" si="124"/>
        <v>0</v>
      </c>
      <c r="AD56" s="28">
        <f t="shared" si="125"/>
        <v>0</v>
      </c>
      <c r="AE56" s="28">
        <f t="shared" si="126"/>
        <v>40</v>
      </c>
      <c r="AF56" s="28">
        <f t="shared" si="127"/>
        <v>0</v>
      </c>
      <c r="AG56" s="28">
        <f t="shared" si="128"/>
        <v>0</v>
      </c>
    </row>
    <row r="57" spans="1:33" s="29" customFormat="1" ht="16.149999999999999" thickBot="1" x14ac:dyDescent="0.5">
      <c r="A57" s="21" t="s">
        <v>32</v>
      </c>
      <c r="B57" s="22">
        <f t="shared" si="109"/>
        <v>7</v>
      </c>
      <c r="C57" s="23" t="s">
        <v>465</v>
      </c>
      <c r="D57" s="23" t="s">
        <v>466</v>
      </c>
      <c r="E57" s="23" t="s">
        <v>392</v>
      </c>
      <c r="F57" s="23" t="s">
        <v>64</v>
      </c>
      <c r="G57" s="24">
        <f t="shared" si="110"/>
        <v>30</v>
      </c>
      <c r="H57" s="25">
        <f t="shared" si="111"/>
        <v>30</v>
      </c>
      <c r="I57" s="26">
        <f t="shared" si="112"/>
        <v>2</v>
      </c>
      <c r="J57" s="27"/>
      <c r="K57" s="27">
        <f t="shared" si="113"/>
        <v>0</v>
      </c>
      <c r="L57" s="27"/>
      <c r="M57" s="27">
        <f t="shared" si="114"/>
        <v>0</v>
      </c>
      <c r="N57" s="27" t="s">
        <v>60</v>
      </c>
      <c r="O57" s="27">
        <f t="shared" si="115"/>
        <v>15</v>
      </c>
      <c r="P57" s="27"/>
      <c r="Q57" s="27">
        <f t="shared" si="116"/>
        <v>0</v>
      </c>
      <c r="R57" s="27" t="s">
        <v>60</v>
      </c>
      <c r="S57" s="27">
        <f t="shared" si="117"/>
        <v>15</v>
      </c>
      <c r="T57" s="27"/>
      <c r="U57" s="27">
        <f t="shared" si="118"/>
        <v>0</v>
      </c>
      <c r="V57" s="27"/>
      <c r="W57" s="27">
        <f t="shared" si="119"/>
        <v>0</v>
      </c>
      <c r="X57" s="27"/>
      <c r="Y57" s="27">
        <f t="shared" si="120"/>
        <v>0</v>
      </c>
      <c r="Z57" s="28">
        <f t="shared" si="121"/>
        <v>0</v>
      </c>
      <c r="AA57" s="28">
        <f t="shared" si="122"/>
        <v>15</v>
      </c>
      <c r="AB57" s="28">
        <f t="shared" si="123"/>
        <v>0</v>
      </c>
      <c r="AC57" s="28">
        <f t="shared" si="124"/>
        <v>0</v>
      </c>
      <c r="AD57" s="28">
        <f t="shared" si="125"/>
        <v>0</v>
      </c>
      <c r="AE57" s="28">
        <f t="shared" si="126"/>
        <v>15</v>
      </c>
      <c r="AF57" s="28">
        <f t="shared" si="127"/>
        <v>0</v>
      </c>
      <c r="AG57" s="28">
        <f t="shared" si="128"/>
        <v>0</v>
      </c>
    </row>
    <row r="58" spans="1:33" s="29" customFormat="1" ht="16.25" customHeight="1" thickBot="1" x14ac:dyDescent="0.5">
      <c r="A58" s="21" t="s">
        <v>32</v>
      </c>
      <c r="B58" s="22">
        <f t="shared" si="109"/>
        <v>8</v>
      </c>
      <c r="C58" s="23" t="s">
        <v>166</v>
      </c>
      <c r="D58" s="23" t="s">
        <v>167</v>
      </c>
      <c r="E58" s="23" t="s">
        <v>56</v>
      </c>
      <c r="F58" s="23" t="s">
        <v>57</v>
      </c>
      <c r="G58" s="24">
        <f t="shared" si="110"/>
        <v>20</v>
      </c>
      <c r="H58" s="25">
        <f t="shared" si="111"/>
        <v>20</v>
      </c>
      <c r="I58" s="26">
        <f t="shared" si="112"/>
        <v>2</v>
      </c>
      <c r="J58" s="27" t="s">
        <v>30</v>
      </c>
      <c r="K58" s="27">
        <f t="shared" si="113"/>
        <v>5</v>
      </c>
      <c r="L58" s="27"/>
      <c r="M58" s="27">
        <f t="shared" si="114"/>
        <v>0</v>
      </c>
      <c r="N58" s="27"/>
      <c r="O58" s="27">
        <f t="shared" si="115"/>
        <v>0</v>
      </c>
      <c r="P58" s="27"/>
      <c r="Q58" s="27">
        <f t="shared" si="116"/>
        <v>0</v>
      </c>
      <c r="R58" s="27" t="s">
        <v>60</v>
      </c>
      <c r="S58" s="27">
        <f t="shared" si="117"/>
        <v>15</v>
      </c>
      <c r="T58" s="27"/>
      <c r="U58" s="27">
        <f t="shared" si="118"/>
        <v>0</v>
      </c>
      <c r="V58" s="27"/>
      <c r="W58" s="27">
        <f t="shared" si="119"/>
        <v>0</v>
      </c>
      <c r="X58" s="27"/>
      <c r="Y58" s="27">
        <f t="shared" si="120"/>
        <v>0</v>
      </c>
      <c r="Z58" s="28">
        <f t="shared" si="121"/>
        <v>5</v>
      </c>
      <c r="AA58" s="28">
        <f t="shared" si="122"/>
        <v>15</v>
      </c>
      <c r="AB58" s="28">
        <f t="shared" si="123"/>
        <v>0</v>
      </c>
      <c r="AC58" s="28">
        <f t="shared" si="124"/>
        <v>0</v>
      </c>
      <c r="AD58" s="28">
        <f t="shared" si="125"/>
        <v>0</v>
      </c>
      <c r="AE58" s="28">
        <f t="shared" si="126"/>
        <v>0</v>
      </c>
      <c r="AF58" s="28">
        <f t="shared" si="127"/>
        <v>0</v>
      </c>
      <c r="AG58" s="28">
        <f t="shared" si="128"/>
        <v>0</v>
      </c>
    </row>
    <row r="59" spans="1:33" s="29" customFormat="1" ht="16.149999999999999" thickBot="1" x14ac:dyDescent="0.5">
      <c r="A59" s="21" t="s">
        <v>32</v>
      </c>
      <c r="B59" s="22">
        <f t="shared" si="109"/>
        <v>9</v>
      </c>
      <c r="C59" s="23" t="s">
        <v>463</v>
      </c>
      <c r="D59" s="23" t="s">
        <v>464</v>
      </c>
      <c r="E59" s="23" t="s">
        <v>423</v>
      </c>
      <c r="F59" s="23" t="s">
        <v>89</v>
      </c>
      <c r="G59" s="24">
        <f t="shared" si="110"/>
        <v>15</v>
      </c>
      <c r="H59" s="25">
        <f t="shared" si="111"/>
        <v>15</v>
      </c>
      <c r="I59" s="26">
        <f t="shared" si="112"/>
        <v>1</v>
      </c>
      <c r="J59" s="27"/>
      <c r="K59" s="27">
        <f t="shared" si="113"/>
        <v>0</v>
      </c>
      <c r="L59" s="27"/>
      <c r="M59" s="27">
        <f t="shared" si="114"/>
        <v>0</v>
      </c>
      <c r="N59" s="27" t="s">
        <v>60</v>
      </c>
      <c r="O59" s="27">
        <f t="shared" si="115"/>
        <v>15</v>
      </c>
      <c r="P59" s="27"/>
      <c r="Q59" s="27">
        <f t="shared" si="116"/>
        <v>0</v>
      </c>
      <c r="R59" s="27"/>
      <c r="S59" s="27">
        <f t="shared" si="117"/>
        <v>0</v>
      </c>
      <c r="T59" s="27"/>
      <c r="U59" s="27">
        <f t="shared" si="118"/>
        <v>0</v>
      </c>
      <c r="V59" s="27"/>
      <c r="W59" s="27">
        <f t="shared" si="119"/>
        <v>0</v>
      </c>
      <c r="X59" s="27"/>
      <c r="Y59" s="27">
        <f t="shared" si="120"/>
        <v>0</v>
      </c>
      <c r="Z59" s="28">
        <f t="shared" si="121"/>
        <v>0</v>
      </c>
      <c r="AA59" s="28">
        <f t="shared" si="122"/>
        <v>0</v>
      </c>
      <c r="AB59" s="28">
        <f t="shared" si="123"/>
        <v>0</v>
      </c>
      <c r="AC59" s="28">
        <f t="shared" si="124"/>
        <v>0</v>
      </c>
      <c r="AD59" s="28">
        <f t="shared" si="125"/>
        <v>0</v>
      </c>
      <c r="AE59" s="28">
        <f t="shared" si="126"/>
        <v>15</v>
      </c>
      <c r="AF59" s="28">
        <f t="shared" si="127"/>
        <v>0</v>
      </c>
      <c r="AG59" s="28">
        <f t="shared" si="128"/>
        <v>0</v>
      </c>
    </row>
    <row r="60" spans="1:33" s="29" customFormat="1" ht="16.149999999999999" thickBot="1" x14ac:dyDescent="0.5">
      <c r="A60" s="21" t="s">
        <v>32</v>
      </c>
      <c r="B60" s="22">
        <f t="shared" si="109"/>
        <v>9</v>
      </c>
      <c r="C60" s="23" t="s">
        <v>575</v>
      </c>
      <c r="D60" s="23" t="s">
        <v>576</v>
      </c>
      <c r="E60" s="23" t="s">
        <v>68</v>
      </c>
      <c r="F60" s="23" t="s">
        <v>69</v>
      </c>
      <c r="G60" s="24">
        <f t="shared" si="110"/>
        <v>15</v>
      </c>
      <c r="H60" s="25">
        <f t="shared" si="111"/>
        <v>15</v>
      </c>
      <c r="I60" s="26">
        <f t="shared" si="112"/>
        <v>1</v>
      </c>
      <c r="J60" s="27"/>
      <c r="K60" s="27">
        <f t="shared" si="113"/>
        <v>0</v>
      </c>
      <c r="L60" s="27"/>
      <c r="M60" s="27">
        <f t="shared" si="114"/>
        <v>0</v>
      </c>
      <c r="N60" s="27"/>
      <c r="O60" s="27">
        <f t="shared" si="115"/>
        <v>0</v>
      </c>
      <c r="P60" s="27" t="s">
        <v>60</v>
      </c>
      <c r="Q60" s="27">
        <f t="shared" si="116"/>
        <v>15</v>
      </c>
      <c r="R60" s="27"/>
      <c r="S60" s="27">
        <f t="shared" si="117"/>
        <v>0</v>
      </c>
      <c r="T60" s="27"/>
      <c r="U60" s="27">
        <f t="shared" si="118"/>
        <v>0</v>
      </c>
      <c r="V60" s="27"/>
      <c r="W60" s="27">
        <f t="shared" si="119"/>
        <v>0</v>
      </c>
      <c r="X60" s="27"/>
      <c r="Y60" s="27">
        <f t="shared" si="120"/>
        <v>0</v>
      </c>
      <c r="Z60" s="28">
        <f t="shared" si="121"/>
        <v>0</v>
      </c>
      <c r="AA60" s="28">
        <f t="shared" si="122"/>
        <v>0</v>
      </c>
      <c r="AB60" s="28">
        <f t="shared" si="123"/>
        <v>0</v>
      </c>
      <c r="AC60" s="28">
        <f t="shared" si="124"/>
        <v>0</v>
      </c>
      <c r="AD60" s="28">
        <f t="shared" si="125"/>
        <v>0</v>
      </c>
      <c r="AE60" s="28">
        <f t="shared" si="126"/>
        <v>0</v>
      </c>
      <c r="AF60" s="28">
        <f t="shared" si="127"/>
        <v>15</v>
      </c>
      <c r="AG60" s="28">
        <f t="shared" si="128"/>
        <v>0</v>
      </c>
    </row>
    <row r="61" spans="1:33" s="29" customFormat="1" ht="16.25" customHeight="1" thickBot="1" x14ac:dyDescent="0.5">
      <c r="A61" s="21" t="s">
        <v>32</v>
      </c>
      <c r="B61" s="22">
        <f t="shared" si="109"/>
        <v>9</v>
      </c>
      <c r="C61" s="29" t="s">
        <v>577</v>
      </c>
      <c r="D61" s="29" t="s">
        <v>578</v>
      </c>
      <c r="E61" s="29" t="s">
        <v>395</v>
      </c>
      <c r="F61" s="23" t="s">
        <v>69</v>
      </c>
      <c r="G61" s="24">
        <f t="shared" si="110"/>
        <v>15</v>
      </c>
      <c r="H61" s="25">
        <f t="shared" si="111"/>
        <v>15</v>
      </c>
      <c r="I61" s="26">
        <f t="shared" si="112"/>
        <v>1</v>
      </c>
      <c r="J61" s="27"/>
      <c r="K61" s="27">
        <f t="shared" si="113"/>
        <v>0</v>
      </c>
      <c r="L61" s="27"/>
      <c r="M61" s="27">
        <f t="shared" si="114"/>
        <v>0</v>
      </c>
      <c r="N61" s="27"/>
      <c r="O61" s="27">
        <f t="shared" si="115"/>
        <v>0</v>
      </c>
      <c r="P61" s="27" t="s">
        <v>60</v>
      </c>
      <c r="Q61" s="27">
        <f t="shared" si="116"/>
        <v>15</v>
      </c>
      <c r="R61" s="27"/>
      <c r="S61" s="27">
        <f t="shared" si="117"/>
        <v>0</v>
      </c>
      <c r="T61" s="27"/>
      <c r="U61" s="27">
        <f t="shared" si="118"/>
        <v>0</v>
      </c>
      <c r="V61" s="27"/>
      <c r="W61" s="27">
        <f t="shared" si="119"/>
        <v>0</v>
      </c>
      <c r="X61" s="27"/>
      <c r="Y61" s="27">
        <f t="shared" si="120"/>
        <v>0</v>
      </c>
      <c r="Z61" s="28">
        <f t="shared" si="121"/>
        <v>0</v>
      </c>
      <c r="AA61" s="28">
        <f t="shared" si="122"/>
        <v>0</v>
      </c>
      <c r="AB61" s="28">
        <f t="shared" si="123"/>
        <v>0</v>
      </c>
      <c r="AC61" s="28">
        <f t="shared" si="124"/>
        <v>0</v>
      </c>
      <c r="AD61" s="28">
        <f t="shared" si="125"/>
        <v>0</v>
      </c>
      <c r="AE61" s="28">
        <f t="shared" si="126"/>
        <v>0</v>
      </c>
      <c r="AF61" s="28">
        <f t="shared" si="127"/>
        <v>15</v>
      </c>
      <c r="AG61" s="28">
        <f t="shared" si="128"/>
        <v>0</v>
      </c>
    </row>
    <row r="62" spans="1:33" s="29" customFormat="1" ht="16.25" customHeight="1" thickBot="1" x14ac:dyDescent="0.5">
      <c r="A62" s="21" t="s">
        <v>32</v>
      </c>
      <c r="B62" s="22">
        <f t="shared" si="109"/>
        <v>12</v>
      </c>
      <c r="C62" s="23" t="s">
        <v>467</v>
      </c>
      <c r="D62" s="23" t="s">
        <v>468</v>
      </c>
      <c r="E62" s="23" t="s">
        <v>84</v>
      </c>
      <c r="F62" s="23" t="s">
        <v>69</v>
      </c>
      <c r="G62" s="24">
        <f t="shared" si="110"/>
        <v>10</v>
      </c>
      <c r="H62" s="25">
        <f t="shared" si="111"/>
        <v>10</v>
      </c>
      <c r="I62" s="26">
        <f t="shared" si="112"/>
        <v>2</v>
      </c>
      <c r="J62" s="27"/>
      <c r="K62" s="27">
        <f t="shared" si="113"/>
        <v>0</v>
      </c>
      <c r="L62" s="27"/>
      <c r="M62" s="27">
        <f t="shared" si="114"/>
        <v>0</v>
      </c>
      <c r="N62" s="27" t="s">
        <v>30</v>
      </c>
      <c r="O62" s="27">
        <f t="shared" si="115"/>
        <v>5</v>
      </c>
      <c r="P62" s="27" t="s">
        <v>30</v>
      </c>
      <c r="Q62" s="27">
        <f t="shared" si="116"/>
        <v>5</v>
      </c>
      <c r="R62" s="27"/>
      <c r="S62" s="27">
        <f t="shared" si="117"/>
        <v>0</v>
      </c>
      <c r="T62" s="27"/>
      <c r="U62" s="27">
        <f t="shared" si="118"/>
        <v>0</v>
      </c>
      <c r="V62" s="27"/>
      <c r="W62" s="27">
        <f t="shared" si="119"/>
        <v>0</v>
      </c>
      <c r="X62" s="27"/>
      <c r="Y62" s="27">
        <f t="shared" si="120"/>
        <v>0</v>
      </c>
      <c r="Z62" s="28">
        <f t="shared" si="121"/>
        <v>0</v>
      </c>
      <c r="AA62" s="28">
        <f t="shared" si="122"/>
        <v>0</v>
      </c>
      <c r="AB62" s="28">
        <f t="shared" si="123"/>
        <v>0</v>
      </c>
      <c r="AC62" s="28">
        <f t="shared" si="124"/>
        <v>0</v>
      </c>
      <c r="AD62" s="28">
        <f t="shared" si="125"/>
        <v>0</v>
      </c>
      <c r="AE62" s="28">
        <f t="shared" si="126"/>
        <v>5</v>
      </c>
      <c r="AF62" s="28">
        <f t="shared" si="127"/>
        <v>5</v>
      </c>
      <c r="AG62" s="28">
        <f t="shared" si="128"/>
        <v>0</v>
      </c>
    </row>
    <row r="63" spans="1:33" s="29" customFormat="1" ht="16.25" customHeight="1" thickBot="1" x14ac:dyDescent="0.5">
      <c r="A63" s="21" t="s">
        <v>32</v>
      </c>
      <c r="B63" s="22">
        <f t="shared" si="109"/>
        <v>13</v>
      </c>
      <c r="C63" s="23" t="s">
        <v>163</v>
      </c>
      <c r="D63" s="23" t="s">
        <v>164</v>
      </c>
      <c r="E63" s="23" t="s">
        <v>165</v>
      </c>
      <c r="F63" s="23" t="s">
        <v>71</v>
      </c>
      <c r="G63" s="24">
        <f t="shared" si="110"/>
        <v>5</v>
      </c>
      <c r="H63" s="25">
        <f t="shared" si="111"/>
        <v>5</v>
      </c>
      <c r="I63" s="26">
        <f t="shared" si="112"/>
        <v>1</v>
      </c>
      <c r="J63" s="27" t="s">
        <v>30</v>
      </c>
      <c r="K63" s="27">
        <f t="shared" si="113"/>
        <v>5</v>
      </c>
      <c r="L63" s="27"/>
      <c r="M63" s="27">
        <f t="shared" si="114"/>
        <v>0</v>
      </c>
      <c r="N63" s="27"/>
      <c r="O63" s="27">
        <f t="shared" si="115"/>
        <v>0</v>
      </c>
      <c r="P63" s="27"/>
      <c r="Q63" s="27">
        <f t="shared" si="116"/>
        <v>0</v>
      </c>
      <c r="R63" s="27"/>
      <c r="S63" s="27">
        <f t="shared" si="117"/>
        <v>0</v>
      </c>
      <c r="T63" s="27"/>
      <c r="U63" s="27">
        <f t="shared" si="118"/>
        <v>0</v>
      </c>
      <c r="V63" s="27"/>
      <c r="W63" s="27">
        <f t="shared" si="119"/>
        <v>0</v>
      </c>
      <c r="X63" s="27"/>
      <c r="Y63" s="27">
        <f t="shared" si="120"/>
        <v>0</v>
      </c>
      <c r="Z63" s="28">
        <f t="shared" si="121"/>
        <v>5</v>
      </c>
      <c r="AA63" s="28">
        <f t="shared" si="122"/>
        <v>0</v>
      </c>
      <c r="AB63" s="28">
        <f t="shared" si="123"/>
        <v>0</v>
      </c>
      <c r="AC63" s="28">
        <f t="shared" si="124"/>
        <v>0</v>
      </c>
      <c r="AD63" s="28">
        <f t="shared" si="125"/>
        <v>0</v>
      </c>
      <c r="AE63" s="28">
        <f t="shared" si="126"/>
        <v>0</v>
      </c>
      <c r="AF63" s="28">
        <f t="shared" si="127"/>
        <v>0</v>
      </c>
      <c r="AG63" s="28">
        <f t="shared" si="128"/>
        <v>0</v>
      </c>
    </row>
    <row r="64" spans="1:33" s="29" customFormat="1" ht="16.25" customHeight="1" thickBot="1" x14ac:dyDescent="0.5">
      <c r="A64" s="21" t="s">
        <v>32</v>
      </c>
      <c r="B64" s="22">
        <f t="shared" si="109"/>
        <v>13</v>
      </c>
      <c r="C64" s="23" t="s">
        <v>157</v>
      </c>
      <c r="D64" s="23" t="s">
        <v>158</v>
      </c>
      <c r="E64" s="23" t="s">
        <v>92</v>
      </c>
      <c r="F64" s="23" t="s">
        <v>71</v>
      </c>
      <c r="G64" s="24">
        <f t="shared" si="110"/>
        <v>5</v>
      </c>
      <c r="H64" s="25">
        <f t="shared" si="111"/>
        <v>5</v>
      </c>
      <c r="I64" s="26">
        <f t="shared" si="112"/>
        <v>1</v>
      </c>
      <c r="J64" s="27"/>
      <c r="K64" s="27">
        <f t="shared" si="113"/>
        <v>0</v>
      </c>
      <c r="L64" s="27"/>
      <c r="M64" s="27">
        <f t="shared" si="114"/>
        <v>0</v>
      </c>
      <c r="N64" s="27" t="s">
        <v>30</v>
      </c>
      <c r="O64" s="27">
        <f t="shared" si="115"/>
        <v>5</v>
      </c>
      <c r="P64" s="27"/>
      <c r="Q64" s="27">
        <f t="shared" si="116"/>
        <v>0</v>
      </c>
      <c r="R64" s="27"/>
      <c r="S64" s="27">
        <f t="shared" si="117"/>
        <v>0</v>
      </c>
      <c r="T64" s="27"/>
      <c r="U64" s="27">
        <f t="shared" si="118"/>
        <v>0</v>
      </c>
      <c r="V64" s="27"/>
      <c r="W64" s="27">
        <f t="shared" si="119"/>
        <v>0</v>
      </c>
      <c r="X64" s="27"/>
      <c r="Y64" s="27">
        <f t="shared" si="120"/>
        <v>0</v>
      </c>
      <c r="Z64" s="28">
        <f t="shared" si="121"/>
        <v>0</v>
      </c>
      <c r="AA64" s="28">
        <f t="shared" si="122"/>
        <v>0</v>
      </c>
      <c r="AB64" s="28">
        <f t="shared" si="123"/>
        <v>0</v>
      </c>
      <c r="AC64" s="28">
        <f t="shared" si="124"/>
        <v>0</v>
      </c>
      <c r="AD64" s="28">
        <f t="shared" si="125"/>
        <v>0</v>
      </c>
      <c r="AE64" s="28">
        <f t="shared" si="126"/>
        <v>5</v>
      </c>
      <c r="AF64" s="28">
        <f t="shared" si="127"/>
        <v>0</v>
      </c>
      <c r="AG64" s="28">
        <f t="shared" si="128"/>
        <v>0</v>
      </c>
    </row>
    <row r="65" spans="1:33" s="29" customFormat="1" ht="16.25" customHeight="1" thickBot="1" x14ac:dyDescent="0.5">
      <c r="A65" s="21" t="s">
        <v>32</v>
      </c>
      <c r="B65" s="22">
        <f t="shared" si="109"/>
        <v>13</v>
      </c>
      <c r="C65" s="23" t="s">
        <v>579</v>
      </c>
      <c r="D65" s="23" t="s">
        <v>580</v>
      </c>
      <c r="E65" s="23" t="s">
        <v>253</v>
      </c>
      <c r="F65" s="23" t="s">
        <v>69</v>
      </c>
      <c r="G65" s="24">
        <f t="shared" si="110"/>
        <v>5</v>
      </c>
      <c r="H65" s="25">
        <f t="shared" si="111"/>
        <v>5</v>
      </c>
      <c r="I65" s="26">
        <f t="shared" si="112"/>
        <v>1</v>
      </c>
      <c r="J65" s="27"/>
      <c r="K65" s="27">
        <f t="shared" si="113"/>
        <v>0</v>
      </c>
      <c r="L65" s="27"/>
      <c r="M65" s="27">
        <f t="shared" si="114"/>
        <v>0</v>
      </c>
      <c r="N65" s="27"/>
      <c r="O65" s="27">
        <f t="shared" si="115"/>
        <v>0</v>
      </c>
      <c r="P65" s="27" t="s">
        <v>30</v>
      </c>
      <c r="Q65" s="27">
        <f t="shared" si="116"/>
        <v>5</v>
      </c>
      <c r="R65" s="27"/>
      <c r="S65" s="27">
        <f t="shared" si="117"/>
        <v>0</v>
      </c>
      <c r="T65" s="27"/>
      <c r="U65" s="27">
        <f t="shared" si="118"/>
        <v>0</v>
      </c>
      <c r="V65" s="27"/>
      <c r="W65" s="27">
        <f t="shared" si="119"/>
        <v>0</v>
      </c>
      <c r="X65" s="27"/>
      <c r="Y65" s="27">
        <f t="shared" si="120"/>
        <v>0</v>
      </c>
      <c r="Z65" s="28">
        <f t="shared" si="121"/>
        <v>0</v>
      </c>
      <c r="AA65" s="28">
        <f t="shared" si="122"/>
        <v>0</v>
      </c>
      <c r="AB65" s="28">
        <f t="shared" si="123"/>
        <v>0</v>
      </c>
      <c r="AC65" s="28">
        <f t="shared" si="124"/>
        <v>0</v>
      </c>
      <c r="AD65" s="28">
        <f t="shared" si="125"/>
        <v>0</v>
      </c>
      <c r="AE65" s="28">
        <f t="shared" si="126"/>
        <v>0</v>
      </c>
      <c r="AF65" s="28">
        <f t="shared" si="127"/>
        <v>5</v>
      </c>
      <c r="AG65" s="28">
        <f t="shared" si="128"/>
        <v>0</v>
      </c>
    </row>
    <row r="66" spans="1:33" s="29" customFormat="1" ht="16.25" customHeight="1" thickBot="1" x14ac:dyDescent="0.5">
      <c r="A66" s="21" t="s">
        <v>32</v>
      </c>
      <c r="B66" s="22">
        <f t="shared" si="109"/>
        <v>13</v>
      </c>
      <c r="C66" s="23" t="s">
        <v>581</v>
      </c>
      <c r="D66" s="23" t="s">
        <v>582</v>
      </c>
      <c r="E66" s="23" t="s">
        <v>68</v>
      </c>
      <c r="F66" s="23" t="s">
        <v>69</v>
      </c>
      <c r="G66" s="24">
        <f t="shared" si="110"/>
        <v>5</v>
      </c>
      <c r="H66" s="25">
        <f t="shared" si="111"/>
        <v>5</v>
      </c>
      <c r="I66" s="26">
        <f t="shared" si="112"/>
        <v>1</v>
      </c>
      <c r="J66" s="27"/>
      <c r="K66" s="27">
        <f t="shared" si="113"/>
        <v>0</v>
      </c>
      <c r="L66" s="27"/>
      <c r="M66" s="27">
        <f t="shared" si="114"/>
        <v>0</v>
      </c>
      <c r="N66" s="27"/>
      <c r="O66" s="27">
        <f t="shared" si="115"/>
        <v>0</v>
      </c>
      <c r="P66" s="27" t="s">
        <v>30</v>
      </c>
      <c r="Q66" s="27">
        <f t="shared" si="116"/>
        <v>5</v>
      </c>
      <c r="R66" s="27"/>
      <c r="S66" s="27">
        <f t="shared" si="117"/>
        <v>0</v>
      </c>
      <c r="T66" s="27"/>
      <c r="U66" s="27">
        <f t="shared" si="118"/>
        <v>0</v>
      </c>
      <c r="V66" s="27"/>
      <c r="W66" s="27">
        <f t="shared" si="119"/>
        <v>0</v>
      </c>
      <c r="X66" s="27"/>
      <c r="Y66" s="27">
        <f t="shared" si="120"/>
        <v>0</v>
      </c>
      <c r="Z66" s="28">
        <f t="shared" si="121"/>
        <v>0</v>
      </c>
      <c r="AA66" s="28">
        <f t="shared" si="122"/>
        <v>0</v>
      </c>
      <c r="AB66" s="28">
        <f t="shared" si="123"/>
        <v>0</v>
      </c>
      <c r="AC66" s="28">
        <f t="shared" si="124"/>
        <v>0</v>
      </c>
      <c r="AD66" s="28">
        <f t="shared" si="125"/>
        <v>0</v>
      </c>
      <c r="AE66" s="28">
        <f t="shared" si="126"/>
        <v>0</v>
      </c>
      <c r="AF66" s="28">
        <f t="shared" si="127"/>
        <v>5</v>
      </c>
      <c r="AG66" s="28">
        <f t="shared" si="128"/>
        <v>0</v>
      </c>
    </row>
    <row r="67" spans="1:33" s="29" customFormat="1" ht="16.25" customHeight="1" thickBot="1" x14ac:dyDescent="0.5">
      <c r="A67" s="21" t="s">
        <v>32</v>
      </c>
      <c r="B67" s="22">
        <f t="shared" si="109"/>
        <v>13</v>
      </c>
      <c r="C67" s="23" t="s">
        <v>641</v>
      </c>
      <c r="D67" s="23" t="s">
        <v>642</v>
      </c>
      <c r="E67" s="23" t="s">
        <v>52</v>
      </c>
      <c r="F67" s="23" t="s">
        <v>53</v>
      </c>
      <c r="G67" s="24">
        <f t="shared" si="110"/>
        <v>5</v>
      </c>
      <c r="H67" s="25">
        <f t="shared" si="111"/>
        <v>5</v>
      </c>
      <c r="I67" s="26">
        <f t="shared" si="112"/>
        <v>1</v>
      </c>
      <c r="J67" s="27"/>
      <c r="K67" s="27">
        <f t="shared" si="113"/>
        <v>0</v>
      </c>
      <c r="L67" s="27"/>
      <c r="M67" s="27">
        <f t="shared" si="114"/>
        <v>0</v>
      </c>
      <c r="N67" s="27"/>
      <c r="O67" s="27">
        <f t="shared" si="115"/>
        <v>0</v>
      </c>
      <c r="P67" s="27"/>
      <c r="Q67" s="27">
        <f t="shared" si="116"/>
        <v>0</v>
      </c>
      <c r="R67" s="27" t="s">
        <v>30</v>
      </c>
      <c r="S67" s="27">
        <f t="shared" si="117"/>
        <v>5</v>
      </c>
      <c r="T67" s="27"/>
      <c r="U67" s="27">
        <f t="shared" si="118"/>
        <v>0</v>
      </c>
      <c r="V67" s="27"/>
      <c r="W67" s="27">
        <f t="shared" si="119"/>
        <v>0</v>
      </c>
      <c r="X67" s="27"/>
      <c r="Y67" s="27">
        <f t="shared" si="120"/>
        <v>0</v>
      </c>
      <c r="Z67" s="28">
        <f t="shared" si="121"/>
        <v>0</v>
      </c>
      <c r="AA67" s="28">
        <f t="shared" si="122"/>
        <v>5</v>
      </c>
      <c r="AB67" s="28">
        <f t="shared" si="123"/>
        <v>0</v>
      </c>
      <c r="AC67" s="28">
        <f t="shared" si="124"/>
        <v>0</v>
      </c>
      <c r="AD67" s="28">
        <f t="shared" si="125"/>
        <v>0</v>
      </c>
      <c r="AE67" s="28">
        <f t="shared" si="126"/>
        <v>0</v>
      </c>
      <c r="AF67" s="28">
        <f t="shared" si="127"/>
        <v>0</v>
      </c>
      <c r="AG67" s="28">
        <f t="shared" si="128"/>
        <v>0</v>
      </c>
    </row>
    <row r="68" spans="1:33" s="29" customFormat="1" ht="16.25" customHeight="1" thickBot="1" x14ac:dyDescent="0.5">
      <c r="A68" s="21" t="s">
        <v>32</v>
      </c>
      <c r="B68" s="22">
        <f t="shared" si="109"/>
        <v>13</v>
      </c>
      <c r="C68" s="23" t="s">
        <v>643</v>
      </c>
      <c r="D68" s="23" t="s">
        <v>644</v>
      </c>
      <c r="E68" s="23" t="s">
        <v>645</v>
      </c>
      <c r="F68" s="23" t="s">
        <v>89</v>
      </c>
      <c r="G68" s="24">
        <f t="shared" si="110"/>
        <v>5</v>
      </c>
      <c r="H68" s="25">
        <f t="shared" si="111"/>
        <v>5</v>
      </c>
      <c r="I68" s="26">
        <f t="shared" si="112"/>
        <v>1</v>
      </c>
      <c r="J68" s="27"/>
      <c r="K68" s="27">
        <f t="shared" si="113"/>
        <v>0</v>
      </c>
      <c r="L68" s="27"/>
      <c r="M68" s="27">
        <f t="shared" si="114"/>
        <v>0</v>
      </c>
      <c r="N68" s="27"/>
      <c r="O68" s="27">
        <f t="shared" si="115"/>
        <v>0</v>
      </c>
      <c r="P68" s="27"/>
      <c r="Q68" s="27">
        <f t="shared" si="116"/>
        <v>0</v>
      </c>
      <c r="R68" s="27" t="s">
        <v>30</v>
      </c>
      <c r="S68" s="27">
        <f t="shared" si="117"/>
        <v>5</v>
      </c>
      <c r="T68" s="27"/>
      <c r="U68" s="27">
        <f t="shared" si="118"/>
        <v>0</v>
      </c>
      <c r="V68" s="27"/>
      <c r="W68" s="27">
        <f t="shared" si="119"/>
        <v>0</v>
      </c>
      <c r="X68" s="27"/>
      <c r="Y68" s="27">
        <f t="shared" si="120"/>
        <v>0</v>
      </c>
      <c r="Z68" s="28">
        <f t="shared" si="121"/>
        <v>0</v>
      </c>
      <c r="AA68" s="28">
        <f t="shared" si="122"/>
        <v>5</v>
      </c>
      <c r="AB68" s="28">
        <f t="shared" si="123"/>
        <v>0</v>
      </c>
      <c r="AC68" s="28">
        <f t="shared" si="124"/>
        <v>0</v>
      </c>
      <c r="AD68" s="28">
        <f t="shared" si="125"/>
        <v>0</v>
      </c>
      <c r="AE68" s="28">
        <f t="shared" si="126"/>
        <v>0</v>
      </c>
      <c r="AF68" s="28">
        <f t="shared" si="127"/>
        <v>0</v>
      </c>
      <c r="AG68" s="28">
        <f t="shared" si="128"/>
        <v>0</v>
      </c>
    </row>
    <row r="69" spans="1:33" s="29" customFormat="1" ht="16.25" hidden="1" customHeight="1" thickBot="1" x14ac:dyDescent="0.5">
      <c r="A69" s="21" t="s">
        <v>32</v>
      </c>
      <c r="B69" s="22">
        <f t="shared" si="109"/>
        <v>19</v>
      </c>
      <c r="C69" s="23"/>
      <c r="D69" s="23"/>
      <c r="E69" s="23"/>
      <c r="F69" s="23"/>
      <c r="G69" s="24">
        <f t="shared" ref="G69:G84" si="129">SUMPRODUCT(LARGE(Z69:AG69,ROW($1:$4)))</f>
        <v>0</v>
      </c>
      <c r="H69" s="25">
        <f t="shared" ref="H69:H84" si="130">SUM(M69,W69,K69,U69,S69,O69,Q69,Y69)</f>
        <v>0</v>
      </c>
      <c r="I69" s="26">
        <f t="shared" ref="I69:I84" si="131">COUNTA(L69,V69,J69,T69,R69,N69,P69,X69)</f>
        <v>0</v>
      </c>
      <c r="J69" s="27"/>
      <c r="K69" s="27">
        <f t="shared" ref="K69:K82" si="132">IF(J69="Or",90,IF(J69="Argent",50,IF(J69="Bronze",40,IF(J69="Cinq",15,IF(J69="Sept",5,0)))))</f>
        <v>0</v>
      </c>
      <c r="L69" s="27"/>
      <c r="M69" s="27">
        <f t="shared" ref="M69:M82" si="133">IF(L69="Or",90,IF(L69="Argent",50,IF(L69="Bronze",40,IF(L69="Cinq",15,IF(L69="Sept",5,0)))))</f>
        <v>0</v>
      </c>
      <c r="N69" s="27"/>
      <c r="O69" s="27">
        <f t="shared" ref="O69:O84" si="134">IF(N69="Or",90,IF(N69="Argent",50,IF(N69="Bronze",40,IF(N69="Cinq",15,IF(N69="Sept",5,0)))))</f>
        <v>0</v>
      </c>
      <c r="P69" s="27"/>
      <c r="Q69" s="27">
        <f t="shared" ref="Q69:Q84" si="135">IF(P69="Or",90,IF(P69="Argent",50,IF(P69="Bronze",40,IF(P69="Cinq",15,IF(P69="Sept",5,0)))))</f>
        <v>0</v>
      </c>
      <c r="R69" s="27"/>
      <c r="S69" s="27">
        <f t="shared" ref="S69:S84" si="136">IF(R69="Or",90,IF(R69="Argent",50,IF(R69="Bronze",40,IF(R69="Cinq",15,IF(R69="Sept",5,0)))))</f>
        <v>0</v>
      </c>
      <c r="T69" s="27"/>
      <c r="U69" s="27">
        <f t="shared" si="107"/>
        <v>0</v>
      </c>
      <c r="V69" s="27"/>
      <c r="W69" s="27">
        <f t="shared" ref="W69:W82" si="137">IF(V69="Or",90,IF(V69="Argent",50,IF(V69="Bronze",40,IF(V69="Cinq",15,IF(V69="Sept",5,0)))))</f>
        <v>0</v>
      </c>
      <c r="X69" s="27"/>
      <c r="Y69" s="27">
        <f t="shared" ref="Y69:Y84" si="138">IF(X69="Or",90,IF(X69="Argent",50,IF(X69="Bronze",40,IF(X69="Cinq",15,IF(X69="Sept",5,0)))))</f>
        <v>0</v>
      </c>
      <c r="Z69" s="28">
        <f t="shared" ref="Z69:Z84" si="139">K69</f>
        <v>0</v>
      </c>
      <c r="AA69" s="28">
        <f t="shared" ref="AA69:AA84" si="140">S69</f>
        <v>0</v>
      </c>
      <c r="AB69" s="28">
        <f t="shared" ref="AB69:AB84" si="141">U69</f>
        <v>0</v>
      </c>
      <c r="AC69" s="28">
        <f t="shared" ref="AC69:AC84" si="142">W69</f>
        <v>0</v>
      </c>
      <c r="AD69" s="28">
        <f t="shared" ref="AD69:AD84" si="143">M69</f>
        <v>0</v>
      </c>
      <c r="AE69" s="28">
        <f t="shared" ref="AE69:AE84" si="144">O69</f>
        <v>0</v>
      </c>
      <c r="AF69" s="28">
        <f t="shared" ref="AF69:AF84" si="145">Q69</f>
        <v>0</v>
      </c>
      <c r="AG69" s="28">
        <f t="shared" si="97"/>
        <v>0</v>
      </c>
    </row>
    <row r="70" spans="1:33" s="29" customFormat="1" ht="16.25" hidden="1" customHeight="1" thickBot="1" x14ac:dyDescent="0.5">
      <c r="A70" s="21" t="s">
        <v>32</v>
      </c>
      <c r="B70" s="22">
        <f t="shared" si="109"/>
        <v>19</v>
      </c>
      <c r="C70" s="23"/>
      <c r="D70" s="23"/>
      <c r="E70" s="23"/>
      <c r="F70" s="23"/>
      <c r="G70" s="24">
        <f t="shared" si="129"/>
        <v>0</v>
      </c>
      <c r="H70" s="25">
        <f t="shared" si="130"/>
        <v>0</v>
      </c>
      <c r="I70" s="26">
        <f t="shared" si="131"/>
        <v>0</v>
      </c>
      <c r="J70" s="27"/>
      <c r="K70" s="27">
        <f t="shared" si="132"/>
        <v>0</v>
      </c>
      <c r="L70" s="27"/>
      <c r="M70" s="27">
        <f t="shared" si="133"/>
        <v>0</v>
      </c>
      <c r="N70" s="27"/>
      <c r="O70" s="27">
        <f t="shared" si="134"/>
        <v>0</v>
      </c>
      <c r="P70" s="27"/>
      <c r="Q70" s="27">
        <f t="shared" si="135"/>
        <v>0</v>
      </c>
      <c r="R70" s="27"/>
      <c r="S70" s="27">
        <f t="shared" si="136"/>
        <v>0</v>
      </c>
      <c r="T70" s="27"/>
      <c r="U70" s="27">
        <f t="shared" si="107"/>
        <v>0</v>
      </c>
      <c r="V70" s="27"/>
      <c r="W70" s="27">
        <f t="shared" si="137"/>
        <v>0</v>
      </c>
      <c r="X70" s="27"/>
      <c r="Y70" s="27">
        <f t="shared" si="138"/>
        <v>0</v>
      </c>
      <c r="Z70" s="28">
        <f t="shared" si="139"/>
        <v>0</v>
      </c>
      <c r="AA70" s="28">
        <f t="shared" si="140"/>
        <v>0</v>
      </c>
      <c r="AB70" s="28">
        <f t="shared" si="141"/>
        <v>0</v>
      </c>
      <c r="AC70" s="28">
        <f t="shared" si="142"/>
        <v>0</v>
      </c>
      <c r="AD70" s="28">
        <f t="shared" si="143"/>
        <v>0</v>
      </c>
      <c r="AE70" s="28">
        <f t="shared" si="144"/>
        <v>0</v>
      </c>
      <c r="AF70" s="28">
        <f t="shared" si="145"/>
        <v>0</v>
      </c>
      <c r="AG70" s="28">
        <f t="shared" si="97"/>
        <v>0</v>
      </c>
    </row>
    <row r="71" spans="1:33" s="29" customFormat="1" ht="16.25" hidden="1" customHeight="1" thickBot="1" x14ac:dyDescent="0.5">
      <c r="A71" s="21" t="s">
        <v>32</v>
      </c>
      <c r="B71" s="22">
        <f t="shared" si="109"/>
        <v>19</v>
      </c>
      <c r="C71" s="23"/>
      <c r="D71" s="23"/>
      <c r="E71" s="23"/>
      <c r="F71" s="23"/>
      <c r="G71" s="24">
        <f t="shared" si="129"/>
        <v>0</v>
      </c>
      <c r="H71" s="25">
        <f t="shared" si="130"/>
        <v>0</v>
      </c>
      <c r="I71" s="26">
        <f t="shared" si="131"/>
        <v>0</v>
      </c>
      <c r="J71" s="27"/>
      <c r="K71" s="27">
        <f t="shared" si="132"/>
        <v>0</v>
      </c>
      <c r="L71" s="27"/>
      <c r="M71" s="27">
        <f t="shared" si="133"/>
        <v>0</v>
      </c>
      <c r="N71" s="27"/>
      <c r="O71" s="27">
        <f t="shared" si="134"/>
        <v>0</v>
      </c>
      <c r="P71" s="27"/>
      <c r="Q71" s="27">
        <f t="shared" si="135"/>
        <v>0</v>
      </c>
      <c r="R71" s="27"/>
      <c r="S71" s="27">
        <f t="shared" si="136"/>
        <v>0</v>
      </c>
      <c r="T71" s="27"/>
      <c r="U71" s="27">
        <f t="shared" si="107"/>
        <v>0</v>
      </c>
      <c r="V71" s="27"/>
      <c r="W71" s="27">
        <f t="shared" si="137"/>
        <v>0</v>
      </c>
      <c r="X71" s="27"/>
      <c r="Y71" s="27">
        <f t="shared" si="138"/>
        <v>0</v>
      </c>
      <c r="Z71" s="28">
        <f t="shared" si="139"/>
        <v>0</v>
      </c>
      <c r="AA71" s="28">
        <f t="shared" si="140"/>
        <v>0</v>
      </c>
      <c r="AB71" s="28">
        <f t="shared" si="141"/>
        <v>0</v>
      </c>
      <c r="AC71" s="28">
        <f t="shared" si="142"/>
        <v>0</v>
      </c>
      <c r="AD71" s="28">
        <f t="shared" si="143"/>
        <v>0</v>
      </c>
      <c r="AE71" s="28">
        <f t="shared" si="144"/>
        <v>0</v>
      </c>
      <c r="AF71" s="28">
        <f t="shared" si="145"/>
        <v>0</v>
      </c>
      <c r="AG71" s="28">
        <f t="shared" si="97"/>
        <v>0</v>
      </c>
    </row>
    <row r="72" spans="1:33" s="29" customFormat="1" ht="16.25" hidden="1" customHeight="1" thickBot="1" x14ac:dyDescent="0.5">
      <c r="A72" s="21" t="s">
        <v>32</v>
      </c>
      <c r="B72" s="22">
        <f t="shared" si="109"/>
        <v>19</v>
      </c>
      <c r="C72" s="23"/>
      <c r="D72" s="23"/>
      <c r="E72" s="23"/>
      <c r="F72" s="23"/>
      <c r="G72" s="24">
        <f t="shared" si="129"/>
        <v>0</v>
      </c>
      <c r="H72" s="25">
        <f t="shared" si="130"/>
        <v>0</v>
      </c>
      <c r="I72" s="26">
        <f t="shared" si="131"/>
        <v>0</v>
      </c>
      <c r="J72" s="27"/>
      <c r="K72" s="27">
        <f t="shared" si="132"/>
        <v>0</v>
      </c>
      <c r="L72" s="27"/>
      <c r="M72" s="27">
        <f t="shared" si="133"/>
        <v>0</v>
      </c>
      <c r="N72" s="27"/>
      <c r="O72" s="27">
        <f t="shared" si="134"/>
        <v>0</v>
      </c>
      <c r="P72" s="27"/>
      <c r="Q72" s="27">
        <f t="shared" si="135"/>
        <v>0</v>
      </c>
      <c r="R72" s="27"/>
      <c r="S72" s="27">
        <f t="shared" si="136"/>
        <v>0</v>
      </c>
      <c r="T72" s="27"/>
      <c r="U72" s="27">
        <f t="shared" si="107"/>
        <v>0</v>
      </c>
      <c r="V72" s="27"/>
      <c r="W72" s="27">
        <f t="shared" si="137"/>
        <v>0</v>
      </c>
      <c r="X72" s="27"/>
      <c r="Y72" s="27">
        <f t="shared" si="138"/>
        <v>0</v>
      </c>
      <c r="Z72" s="28">
        <f t="shared" si="139"/>
        <v>0</v>
      </c>
      <c r="AA72" s="28">
        <f t="shared" si="140"/>
        <v>0</v>
      </c>
      <c r="AB72" s="28">
        <f t="shared" si="141"/>
        <v>0</v>
      </c>
      <c r="AC72" s="28">
        <f t="shared" si="142"/>
        <v>0</v>
      </c>
      <c r="AD72" s="28">
        <f t="shared" si="143"/>
        <v>0</v>
      </c>
      <c r="AE72" s="28">
        <f t="shared" si="144"/>
        <v>0</v>
      </c>
      <c r="AF72" s="28">
        <f t="shared" si="145"/>
        <v>0</v>
      </c>
      <c r="AG72" s="28">
        <f t="shared" si="97"/>
        <v>0</v>
      </c>
    </row>
    <row r="73" spans="1:33" s="29" customFormat="1" ht="16.25" hidden="1" customHeight="1" thickBot="1" x14ac:dyDescent="0.5">
      <c r="A73" s="21" t="s">
        <v>32</v>
      </c>
      <c r="B73" s="22">
        <f t="shared" si="109"/>
        <v>19</v>
      </c>
      <c r="C73" s="23"/>
      <c r="D73" s="23"/>
      <c r="E73" s="23"/>
      <c r="F73" s="23"/>
      <c r="G73" s="24">
        <f t="shared" si="129"/>
        <v>0</v>
      </c>
      <c r="H73" s="25">
        <f t="shared" si="130"/>
        <v>0</v>
      </c>
      <c r="I73" s="26">
        <f t="shared" si="131"/>
        <v>0</v>
      </c>
      <c r="J73" s="27"/>
      <c r="K73" s="27">
        <f t="shared" si="132"/>
        <v>0</v>
      </c>
      <c r="L73" s="27"/>
      <c r="M73" s="27">
        <f t="shared" si="133"/>
        <v>0</v>
      </c>
      <c r="N73" s="27"/>
      <c r="O73" s="27">
        <f t="shared" si="134"/>
        <v>0</v>
      </c>
      <c r="P73" s="27"/>
      <c r="Q73" s="27">
        <f t="shared" si="135"/>
        <v>0</v>
      </c>
      <c r="R73" s="27"/>
      <c r="S73" s="27">
        <f t="shared" si="136"/>
        <v>0</v>
      </c>
      <c r="T73" s="27"/>
      <c r="U73" s="27">
        <f t="shared" si="107"/>
        <v>0</v>
      </c>
      <c r="V73" s="27"/>
      <c r="W73" s="27">
        <f t="shared" si="137"/>
        <v>0</v>
      </c>
      <c r="X73" s="27"/>
      <c r="Y73" s="27">
        <f t="shared" si="138"/>
        <v>0</v>
      </c>
      <c r="Z73" s="28">
        <f t="shared" si="139"/>
        <v>0</v>
      </c>
      <c r="AA73" s="28">
        <f t="shared" si="140"/>
        <v>0</v>
      </c>
      <c r="AB73" s="28">
        <f t="shared" si="141"/>
        <v>0</v>
      </c>
      <c r="AC73" s="28">
        <f t="shared" si="142"/>
        <v>0</v>
      </c>
      <c r="AD73" s="28">
        <f t="shared" si="143"/>
        <v>0</v>
      </c>
      <c r="AE73" s="28">
        <f t="shared" si="144"/>
        <v>0</v>
      </c>
      <c r="AF73" s="28">
        <f t="shared" si="145"/>
        <v>0</v>
      </c>
      <c r="AG73" s="28">
        <f t="shared" si="97"/>
        <v>0</v>
      </c>
    </row>
    <row r="74" spans="1:33" s="29" customFormat="1" ht="16.25" hidden="1" customHeight="1" thickBot="1" x14ac:dyDescent="0.5">
      <c r="A74" s="21" t="s">
        <v>32</v>
      </c>
      <c r="B74" s="22">
        <f t="shared" si="109"/>
        <v>19</v>
      </c>
      <c r="C74" s="23"/>
      <c r="D74" s="23"/>
      <c r="E74" s="23"/>
      <c r="F74" s="23"/>
      <c r="G74" s="24">
        <f t="shared" si="129"/>
        <v>0</v>
      </c>
      <c r="H74" s="25">
        <f t="shared" si="130"/>
        <v>0</v>
      </c>
      <c r="I74" s="26">
        <f t="shared" si="131"/>
        <v>0</v>
      </c>
      <c r="J74" s="27"/>
      <c r="K74" s="27">
        <f t="shared" si="132"/>
        <v>0</v>
      </c>
      <c r="L74" s="27"/>
      <c r="M74" s="27">
        <f t="shared" si="133"/>
        <v>0</v>
      </c>
      <c r="N74" s="27"/>
      <c r="O74" s="27">
        <f t="shared" si="134"/>
        <v>0</v>
      </c>
      <c r="P74" s="27"/>
      <c r="Q74" s="27">
        <f t="shared" si="135"/>
        <v>0</v>
      </c>
      <c r="R74" s="27"/>
      <c r="S74" s="27">
        <f t="shared" si="136"/>
        <v>0</v>
      </c>
      <c r="T74" s="27"/>
      <c r="U74" s="27">
        <f t="shared" si="107"/>
        <v>0</v>
      </c>
      <c r="V74" s="27"/>
      <c r="W74" s="27">
        <f t="shared" si="137"/>
        <v>0</v>
      </c>
      <c r="X74" s="27"/>
      <c r="Y74" s="27">
        <f t="shared" si="138"/>
        <v>0</v>
      </c>
      <c r="Z74" s="28">
        <f t="shared" si="139"/>
        <v>0</v>
      </c>
      <c r="AA74" s="28">
        <f t="shared" si="140"/>
        <v>0</v>
      </c>
      <c r="AB74" s="28">
        <f t="shared" si="141"/>
        <v>0</v>
      </c>
      <c r="AC74" s="28">
        <f t="shared" si="142"/>
        <v>0</v>
      </c>
      <c r="AD74" s="28">
        <f t="shared" si="143"/>
        <v>0</v>
      </c>
      <c r="AE74" s="28">
        <f t="shared" si="144"/>
        <v>0</v>
      </c>
      <c r="AF74" s="28">
        <f t="shared" si="145"/>
        <v>0</v>
      </c>
      <c r="AG74" s="28">
        <f t="shared" si="97"/>
        <v>0</v>
      </c>
    </row>
    <row r="75" spans="1:33" s="29" customFormat="1" ht="16.25" hidden="1" customHeight="1" thickBot="1" x14ac:dyDescent="0.5">
      <c r="A75" s="21" t="s">
        <v>32</v>
      </c>
      <c r="B75" s="22">
        <f t="shared" si="109"/>
        <v>19</v>
      </c>
      <c r="C75" s="23"/>
      <c r="D75" s="23"/>
      <c r="E75" s="23"/>
      <c r="F75" s="23"/>
      <c r="G75" s="24">
        <f t="shared" si="129"/>
        <v>0</v>
      </c>
      <c r="H75" s="25">
        <f t="shared" si="130"/>
        <v>0</v>
      </c>
      <c r="I75" s="26">
        <f t="shared" si="131"/>
        <v>0</v>
      </c>
      <c r="J75" s="27"/>
      <c r="K75" s="27">
        <f t="shared" si="132"/>
        <v>0</v>
      </c>
      <c r="L75" s="27"/>
      <c r="M75" s="27">
        <f t="shared" si="133"/>
        <v>0</v>
      </c>
      <c r="N75" s="27"/>
      <c r="O75" s="27">
        <f t="shared" si="134"/>
        <v>0</v>
      </c>
      <c r="P75" s="27"/>
      <c r="Q75" s="27">
        <f t="shared" si="135"/>
        <v>0</v>
      </c>
      <c r="R75" s="27"/>
      <c r="S75" s="27">
        <f t="shared" si="136"/>
        <v>0</v>
      </c>
      <c r="T75" s="27"/>
      <c r="U75" s="27">
        <f t="shared" si="107"/>
        <v>0</v>
      </c>
      <c r="V75" s="27"/>
      <c r="W75" s="27">
        <f t="shared" si="137"/>
        <v>0</v>
      </c>
      <c r="X75" s="27"/>
      <c r="Y75" s="27">
        <f t="shared" si="138"/>
        <v>0</v>
      </c>
      <c r="Z75" s="28">
        <f t="shared" si="139"/>
        <v>0</v>
      </c>
      <c r="AA75" s="28">
        <f t="shared" si="140"/>
        <v>0</v>
      </c>
      <c r="AB75" s="28">
        <f t="shared" si="141"/>
        <v>0</v>
      </c>
      <c r="AC75" s="28">
        <f t="shared" si="142"/>
        <v>0</v>
      </c>
      <c r="AD75" s="28">
        <f t="shared" si="143"/>
        <v>0</v>
      </c>
      <c r="AE75" s="28">
        <f t="shared" si="144"/>
        <v>0</v>
      </c>
      <c r="AF75" s="28">
        <f t="shared" si="145"/>
        <v>0</v>
      </c>
      <c r="AG75" s="28">
        <f t="shared" si="97"/>
        <v>0</v>
      </c>
    </row>
    <row r="76" spans="1:33" s="29" customFormat="1" ht="16.25" hidden="1" customHeight="1" thickBot="1" x14ac:dyDescent="0.5">
      <c r="A76" s="21" t="s">
        <v>32</v>
      </c>
      <c r="B76" s="22">
        <f t="shared" si="109"/>
        <v>19</v>
      </c>
      <c r="C76" s="23"/>
      <c r="D76" s="23"/>
      <c r="E76" s="23"/>
      <c r="F76" s="23"/>
      <c r="G76" s="24">
        <f t="shared" si="129"/>
        <v>0</v>
      </c>
      <c r="H76" s="25">
        <f t="shared" si="130"/>
        <v>0</v>
      </c>
      <c r="I76" s="26">
        <f t="shared" si="131"/>
        <v>0</v>
      </c>
      <c r="J76" s="27"/>
      <c r="K76" s="27">
        <f t="shared" si="132"/>
        <v>0</v>
      </c>
      <c r="L76" s="27"/>
      <c r="M76" s="27">
        <f t="shared" si="133"/>
        <v>0</v>
      </c>
      <c r="N76" s="27"/>
      <c r="O76" s="27">
        <f t="shared" si="134"/>
        <v>0</v>
      </c>
      <c r="P76" s="27"/>
      <c r="Q76" s="27">
        <f t="shared" si="135"/>
        <v>0</v>
      </c>
      <c r="R76" s="27"/>
      <c r="S76" s="27">
        <f t="shared" si="136"/>
        <v>0</v>
      </c>
      <c r="T76" s="27"/>
      <c r="U76" s="27">
        <f t="shared" si="107"/>
        <v>0</v>
      </c>
      <c r="V76" s="27"/>
      <c r="W76" s="27">
        <f t="shared" si="137"/>
        <v>0</v>
      </c>
      <c r="X76" s="27"/>
      <c r="Y76" s="27">
        <f t="shared" si="138"/>
        <v>0</v>
      </c>
      <c r="Z76" s="28">
        <f t="shared" si="139"/>
        <v>0</v>
      </c>
      <c r="AA76" s="28">
        <f t="shared" si="140"/>
        <v>0</v>
      </c>
      <c r="AB76" s="28">
        <f t="shared" si="141"/>
        <v>0</v>
      </c>
      <c r="AC76" s="28">
        <f t="shared" si="142"/>
        <v>0</v>
      </c>
      <c r="AD76" s="28">
        <f t="shared" si="143"/>
        <v>0</v>
      </c>
      <c r="AE76" s="28">
        <f t="shared" si="144"/>
        <v>0</v>
      </c>
      <c r="AF76" s="28">
        <f t="shared" si="145"/>
        <v>0</v>
      </c>
      <c r="AG76" s="28">
        <f t="shared" si="97"/>
        <v>0</v>
      </c>
    </row>
    <row r="77" spans="1:33" s="29" customFormat="1" ht="16.25" hidden="1" customHeight="1" thickBot="1" x14ac:dyDescent="0.5">
      <c r="A77" s="21" t="s">
        <v>32</v>
      </c>
      <c r="B77" s="22">
        <f t="shared" si="109"/>
        <v>19</v>
      </c>
      <c r="C77" s="23"/>
      <c r="D77" s="23"/>
      <c r="E77" s="23"/>
      <c r="F77" s="23"/>
      <c r="G77" s="24">
        <f t="shared" si="129"/>
        <v>0</v>
      </c>
      <c r="H77" s="25">
        <f t="shared" si="130"/>
        <v>0</v>
      </c>
      <c r="I77" s="26">
        <f t="shared" si="131"/>
        <v>0</v>
      </c>
      <c r="J77" s="27"/>
      <c r="K77" s="27">
        <f t="shared" si="132"/>
        <v>0</v>
      </c>
      <c r="L77" s="27"/>
      <c r="M77" s="27">
        <f t="shared" si="133"/>
        <v>0</v>
      </c>
      <c r="N77" s="27"/>
      <c r="O77" s="27">
        <f t="shared" si="134"/>
        <v>0</v>
      </c>
      <c r="P77" s="27"/>
      <c r="Q77" s="27">
        <f t="shared" si="135"/>
        <v>0</v>
      </c>
      <c r="R77" s="27"/>
      <c r="S77" s="27">
        <f t="shared" si="136"/>
        <v>0</v>
      </c>
      <c r="T77" s="27"/>
      <c r="U77" s="27">
        <f t="shared" si="107"/>
        <v>0</v>
      </c>
      <c r="V77" s="27"/>
      <c r="W77" s="27">
        <f t="shared" si="137"/>
        <v>0</v>
      </c>
      <c r="X77" s="27"/>
      <c r="Y77" s="27">
        <f t="shared" si="138"/>
        <v>0</v>
      </c>
      <c r="Z77" s="28">
        <f t="shared" si="139"/>
        <v>0</v>
      </c>
      <c r="AA77" s="28">
        <f t="shared" si="140"/>
        <v>0</v>
      </c>
      <c r="AB77" s="28">
        <f t="shared" si="141"/>
        <v>0</v>
      </c>
      <c r="AC77" s="28">
        <f t="shared" si="142"/>
        <v>0</v>
      </c>
      <c r="AD77" s="28">
        <f t="shared" si="143"/>
        <v>0</v>
      </c>
      <c r="AE77" s="28">
        <f t="shared" si="144"/>
        <v>0</v>
      </c>
      <c r="AF77" s="28">
        <f t="shared" si="145"/>
        <v>0</v>
      </c>
      <c r="AG77" s="28">
        <f t="shared" si="97"/>
        <v>0</v>
      </c>
    </row>
    <row r="78" spans="1:33" s="29" customFormat="1" ht="16.25" hidden="1" customHeight="1" thickBot="1" x14ac:dyDescent="0.5">
      <c r="A78" s="21" t="s">
        <v>32</v>
      </c>
      <c r="B78" s="22">
        <f t="shared" si="109"/>
        <v>19</v>
      </c>
      <c r="C78" s="23"/>
      <c r="D78" s="23"/>
      <c r="E78" s="23"/>
      <c r="F78" s="23"/>
      <c r="G78" s="24">
        <f t="shared" si="129"/>
        <v>0</v>
      </c>
      <c r="H78" s="25">
        <f t="shared" si="130"/>
        <v>0</v>
      </c>
      <c r="I78" s="26">
        <f t="shared" si="131"/>
        <v>0</v>
      </c>
      <c r="J78" s="27"/>
      <c r="K78" s="27">
        <f t="shared" si="132"/>
        <v>0</v>
      </c>
      <c r="L78" s="27"/>
      <c r="M78" s="27">
        <f t="shared" si="133"/>
        <v>0</v>
      </c>
      <c r="N78" s="27"/>
      <c r="O78" s="27">
        <f t="shared" si="134"/>
        <v>0</v>
      </c>
      <c r="P78" s="27"/>
      <c r="Q78" s="27">
        <f t="shared" si="135"/>
        <v>0</v>
      </c>
      <c r="R78" s="27"/>
      <c r="S78" s="27">
        <f t="shared" si="136"/>
        <v>0</v>
      </c>
      <c r="T78" s="27"/>
      <c r="U78" s="27">
        <f t="shared" si="107"/>
        <v>0</v>
      </c>
      <c r="V78" s="27"/>
      <c r="W78" s="27">
        <f t="shared" si="137"/>
        <v>0</v>
      </c>
      <c r="X78" s="27"/>
      <c r="Y78" s="27">
        <f t="shared" si="138"/>
        <v>0</v>
      </c>
      <c r="Z78" s="28">
        <f t="shared" si="139"/>
        <v>0</v>
      </c>
      <c r="AA78" s="28">
        <f t="shared" si="140"/>
        <v>0</v>
      </c>
      <c r="AB78" s="28">
        <f t="shared" si="141"/>
        <v>0</v>
      </c>
      <c r="AC78" s="28">
        <f t="shared" si="142"/>
        <v>0</v>
      </c>
      <c r="AD78" s="28">
        <f t="shared" si="143"/>
        <v>0</v>
      </c>
      <c r="AE78" s="28">
        <f t="shared" si="144"/>
        <v>0</v>
      </c>
      <c r="AF78" s="28">
        <f t="shared" si="145"/>
        <v>0</v>
      </c>
      <c r="AG78" s="28">
        <f t="shared" si="97"/>
        <v>0</v>
      </c>
    </row>
    <row r="79" spans="1:33" s="29" customFormat="1" ht="16.25" hidden="1" customHeight="1" thickBot="1" x14ac:dyDescent="0.5">
      <c r="A79" s="21" t="s">
        <v>32</v>
      </c>
      <c r="B79" s="22">
        <f t="shared" si="109"/>
        <v>19</v>
      </c>
      <c r="C79" s="23"/>
      <c r="D79" s="23"/>
      <c r="E79" s="23"/>
      <c r="F79" s="23"/>
      <c r="G79" s="24">
        <f t="shared" si="129"/>
        <v>0</v>
      </c>
      <c r="H79" s="25">
        <f t="shared" si="130"/>
        <v>0</v>
      </c>
      <c r="I79" s="26">
        <f t="shared" si="131"/>
        <v>0</v>
      </c>
      <c r="J79" s="27"/>
      <c r="K79" s="27">
        <f t="shared" si="132"/>
        <v>0</v>
      </c>
      <c r="L79" s="27"/>
      <c r="M79" s="27">
        <f t="shared" si="133"/>
        <v>0</v>
      </c>
      <c r="N79" s="27"/>
      <c r="O79" s="27">
        <f t="shared" si="134"/>
        <v>0</v>
      </c>
      <c r="P79" s="27"/>
      <c r="Q79" s="27">
        <f t="shared" si="135"/>
        <v>0</v>
      </c>
      <c r="R79" s="27"/>
      <c r="S79" s="27">
        <f t="shared" si="136"/>
        <v>0</v>
      </c>
      <c r="T79" s="27"/>
      <c r="U79" s="27">
        <f t="shared" si="107"/>
        <v>0</v>
      </c>
      <c r="V79" s="27"/>
      <c r="W79" s="27">
        <f t="shared" si="137"/>
        <v>0</v>
      </c>
      <c r="X79" s="27"/>
      <c r="Y79" s="27">
        <f t="shared" si="138"/>
        <v>0</v>
      </c>
      <c r="Z79" s="28">
        <f t="shared" si="139"/>
        <v>0</v>
      </c>
      <c r="AA79" s="28">
        <f t="shared" si="140"/>
        <v>0</v>
      </c>
      <c r="AB79" s="28">
        <f t="shared" si="141"/>
        <v>0</v>
      </c>
      <c r="AC79" s="28">
        <f t="shared" si="142"/>
        <v>0</v>
      </c>
      <c r="AD79" s="28">
        <f t="shared" si="143"/>
        <v>0</v>
      </c>
      <c r="AE79" s="28">
        <f t="shared" si="144"/>
        <v>0</v>
      </c>
      <c r="AF79" s="28">
        <f t="shared" si="145"/>
        <v>0</v>
      </c>
      <c r="AG79" s="28">
        <f t="shared" si="97"/>
        <v>0</v>
      </c>
    </row>
    <row r="80" spans="1:33" s="29" customFormat="1" ht="16.25" hidden="1" customHeight="1" thickBot="1" x14ac:dyDescent="0.5">
      <c r="A80" s="21" t="s">
        <v>32</v>
      </c>
      <c r="B80" s="22">
        <f t="shared" si="109"/>
        <v>19</v>
      </c>
      <c r="C80" s="23"/>
      <c r="D80" s="23"/>
      <c r="E80" s="23"/>
      <c r="F80" s="23"/>
      <c r="G80" s="24">
        <f t="shared" si="129"/>
        <v>0</v>
      </c>
      <c r="H80" s="25">
        <f t="shared" si="130"/>
        <v>0</v>
      </c>
      <c r="I80" s="26">
        <f t="shared" si="131"/>
        <v>0</v>
      </c>
      <c r="J80" s="27"/>
      <c r="K80" s="27">
        <f t="shared" si="132"/>
        <v>0</v>
      </c>
      <c r="L80" s="27"/>
      <c r="M80" s="27">
        <f t="shared" si="133"/>
        <v>0</v>
      </c>
      <c r="N80" s="27"/>
      <c r="O80" s="27">
        <f t="shared" si="134"/>
        <v>0</v>
      </c>
      <c r="P80" s="27"/>
      <c r="Q80" s="27">
        <f t="shared" si="135"/>
        <v>0</v>
      </c>
      <c r="R80" s="27"/>
      <c r="S80" s="27">
        <f t="shared" si="136"/>
        <v>0</v>
      </c>
      <c r="T80" s="27"/>
      <c r="U80" s="27">
        <f t="shared" si="107"/>
        <v>0</v>
      </c>
      <c r="V80" s="27"/>
      <c r="W80" s="27">
        <f t="shared" si="137"/>
        <v>0</v>
      </c>
      <c r="X80" s="27"/>
      <c r="Y80" s="27">
        <f t="shared" si="138"/>
        <v>0</v>
      </c>
      <c r="Z80" s="28">
        <f t="shared" si="139"/>
        <v>0</v>
      </c>
      <c r="AA80" s="28">
        <f t="shared" si="140"/>
        <v>0</v>
      </c>
      <c r="AB80" s="28">
        <f t="shared" si="141"/>
        <v>0</v>
      </c>
      <c r="AC80" s="28">
        <f t="shared" si="142"/>
        <v>0</v>
      </c>
      <c r="AD80" s="28">
        <f t="shared" si="143"/>
        <v>0</v>
      </c>
      <c r="AE80" s="28">
        <f t="shared" si="144"/>
        <v>0</v>
      </c>
      <c r="AF80" s="28">
        <f t="shared" si="145"/>
        <v>0</v>
      </c>
      <c r="AG80" s="28">
        <f t="shared" si="97"/>
        <v>0</v>
      </c>
    </row>
    <row r="81" spans="1:33" s="29" customFormat="1" ht="16.25" hidden="1" customHeight="1" thickBot="1" x14ac:dyDescent="0.5">
      <c r="A81" s="21" t="s">
        <v>32</v>
      </c>
      <c r="B81" s="22">
        <f t="shared" si="109"/>
        <v>19</v>
      </c>
      <c r="C81" s="23"/>
      <c r="D81" s="23"/>
      <c r="E81" s="23"/>
      <c r="F81" s="23"/>
      <c r="G81" s="24">
        <f t="shared" si="129"/>
        <v>0</v>
      </c>
      <c r="H81" s="25">
        <f t="shared" si="130"/>
        <v>0</v>
      </c>
      <c r="I81" s="26">
        <f t="shared" si="131"/>
        <v>0</v>
      </c>
      <c r="J81" s="27"/>
      <c r="K81" s="27">
        <f t="shared" si="132"/>
        <v>0</v>
      </c>
      <c r="L81" s="27"/>
      <c r="M81" s="27">
        <f t="shared" si="133"/>
        <v>0</v>
      </c>
      <c r="N81" s="27"/>
      <c r="O81" s="27">
        <f t="shared" si="134"/>
        <v>0</v>
      </c>
      <c r="P81" s="27"/>
      <c r="Q81" s="27">
        <f t="shared" si="135"/>
        <v>0</v>
      </c>
      <c r="R81" s="27"/>
      <c r="S81" s="27">
        <f t="shared" si="136"/>
        <v>0</v>
      </c>
      <c r="T81" s="27"/>
      <c r="U81" s="27">
        <f t="shared" si="107"/>
        <v>0</v>
      </c>
      <c r="V81" s="27"/>
      <c r="W81" s="27">
        <f t="shared" si="137"/>
        <v>0</v>
      </c>
      <c r="X81" s="27"/>
      <c r="Y81" s="27">
        <f t="shared" si="138"/>
        <v>0</v>
      </c>
      <c r="Z81" s="28">
        <f t="shared" si="139"/>
        <v>0</v>
      </c>
      <c r="AA81" s="28">
        <f t="shared" si="140"/>
        <v>0</v>
      </c>
      <c r="AB81" s="28">
        <f t="shared" si="141"/>
        <v>0</v>
      </c>
      <c r="AC81" s="28">
        <f t="shared" si="142"/>
        <v>0</v>
      </c>
      <c r="AD81" s="28">
        <f t="shared" si="143"/>
        <v>0</v>
      </c>
      <c r="AE81" s="28">
        <f t="shared" si="144"/>
        <v>0</v>
      </c>
      <c r="AF81" s="28">
        <f t="shared" si="145"/>
        <v>0</v>
      </c>
      <c r="AG81" s="28">
        <f t="shared" ref="AG81:AG122" si="146">Y81</f>
        <v>0</v>
      </c>
    </row>
    <row r="82" spans="1:33" s="29" customFormat="1" ht="16.25" hidden="1" customHeight="1" thickBot="1" x14ac:dyDescent="0.5">
      <c r="A82" s="21" t="s">
        <v>32</v>
      </c>
      <c r="B82" s="22">
        <f t="shared" si="109"/>
        <v>19</v>
      </c>
      <c r="C82" s="23"/>
      <c r="D82" s="23"/>
      <c r="E82" s="23"/>
      <c r="F82" s="23"/>
      <c r="G82" s="24">
        <f t="shared" si="129"/>
        <v>0</v>
      </c>
      <c r="H82" s="25">
        <f t="shared" si="130"/>
        <v>0</v>
      </c>
      <c r="I82" s="26">
        <f t="shared" si="131"/>
        <v>0</v>
      </c>
      <c r="J82" s="27"/>
      <c r="K82" s="27">
        <f t="shared" si="132"/>
        <v>0</v>
      </c>
      <c r="L82" s="27"/>
      <c r="M82" s="27">
        <f t="shared" si="133"/>
        <v>0</v>
      </c>
      <c r="N82" s="27"/>
      <c r="O82" s="27">
        <f t="shared" si="134"/>
        <v>0</v>
      </c>
      <c r="P82" s="27"/>
      <c r="Q82" s="27">
        <f t="shared" si="135"/>
        <v>0</v>
      </c>
      <c r="R82" s="27"/>
      <c r="S82" s="27">
        <f t="shared" si="136"/>
        <v>0</v>
      </c>
      <c r="T82" s="27"/>
      <c r="U82" s="27">
        <f t="shared" si="107"/>
        <v>0</v>
      </c>
      <c r="V82" s="27"/>
      <c r="W82" s="27">
        <f t="shared" si="137"/>
        <v>0</v>
      </c>
      <c r="X82" s="27"/>
      <c r="Y82" s="27">
        <f t="shared" si="138"/>
        <v>0</v>
      </c>
      <c r="Z82" s="28">
        <f t="shared" si="139"/>
        <v>0</v>
      </c>
      <c r="AA82" s="28">
        <f t="shared" si="140"/>
        <v>0</v>
      </c>
      <c r="AB82" s="28">
        <f t="shared" si="141"/>
        <v>0</v>
      </c>
      <c r="AC82" s="28">
        <f t="shared" si="142"/>
        <v>0</v>
      </c>
      <c r="AD82" s="28">
        <f t="shared" si="143"/>
        <v>0</v>
      </c>
      <c r="AE82" s="28">
        <f t="shared" si="144"/>
        <v>0</v>
      </c>
      <c r="AF82" s="28">
        <f t="shared" si="145"/>
        <v>0</v>
      </c>
      <c r="AG82" s="28">
        <f t="shared" si="146"/>
        <v>0</v>
      </c>
    </row>
    <row r="83" spans="1:33" s="29" customFormat="1" ht="16.25" hidden="1" customHeight="1" thickBot="1" x14ac:dyDescent="0.5">
      <c r="A83" s="21" t="s">
        <v>32</v>
      </c>
      <c r="B83" s="22">
        <f t="shared" si="109"/>
        <v>19</v>
      </c>
      <c r="C83" s="23"/>
      <c r="D83" s="23"/>
      <c r="E83" s="23"/>
      <c r="F83" s="23"/>
      <c r="G83" s="24">
        <f t="shared" si="129"/>
        <v>0</v>
      </c>
      <c r="H83" s="25">
        <f t="shared" si="130"/>
        <v>0</v>
      </c>
      <c r="I83" s="26">
        <f t="shared" si="131"/>
        <v>0</v>
      </c>
      <c r="J83" s="27"/>
      <c r="K83" s="27">
        <f t="shared" ref="K83:K84" si="147">IF(J83="Or",90,IF(J83="Argent",50,IF(J83="Bronze",40,IF(J83="Cinq",15,IF(J83="Sept",5,0)))))</f>
        <v>0</v>
      </c>
      <c r="L83" s="27"/>
      <c r="M83" s="27">
        <f t="shared" ref="M83:M84" si="148">IF(L83="Or",90,IF(L83="Argent",50,IF(L83="Bronze",40,IF(L83="Cinq",15,IF(L83="Sept",5,0)))))</f>
        <v>0</v>
      </c>
      <c r="N83" s="27"/>
      <c r="O83" s="27">
        <f t="shared" si="134"/>
        <v>0</v>
      </c>
      <c r="P83" s="27"/>
      <c r="Q83" s="27">
        <f t="shared" si="135"/>
        <v>0</v>
      </c>
      <c r="R83" s="27"/>
      <c r="S83" s="27">
        <f t="shared" si="136"/>
        <v>0</v>
      </c>
      <c r="T83" s="27"/>
      <c r="U83" s="27">
        <f t="shared" si="107"/>
        <v>0</v>
      </c>
      <c r="V83" s="27"/>
      <c r="W83" s="27">
        <f t="shared" ref="W83:W84" si="149">IF(V83="Or",90,IF(V83="Argent",50,IF(V83="Bronze",40,IF(V83="Cinq",15,IF(V83="Sept",5,0)))))</f>
        <v>0</v>
      </c>
      <c r="X83" s="27"/>
      <c r="Y83" s="27">
        <f t="shared" si="138"/>
        <v>0</v>
      </c>
      <c r="Z83" s="28">
        <f t="shared" si="139"/>
        <v>0</v>
      </c>
      <c r="AA83" s="28">
        <f t="shared" si="140"/>
        <v>0</v>
      </c>
      <c r="AB83" s="28">
        <f t="shared" si="141"/>
        <v>0</v>
      </c>
      <c r="AC83" s="28">
        <f t="shared" si="142"/>
        <v>0</v>
      </c>
      <c r="AD83" s="28">
        <f t="shared" si="143"/>
        <v>0</v>
      </c>
      <c r="AE83" s="28">
        <f t="shared" si="144"/>
        <v>0</v>
      </c>
      <c r="AF83" s="28">
        <f t="shared" si="145"/>
        <v>0</v>
      </c>
      <c r="AG83" s="28">
        <f t="shared" si="146"/>
        <v>0</v>
      </c>
    </row>
    <row r="84" spans="1:33" s="29" customFormat="1" ht="16.25" hidden="1" customHeight="1" thickBot="1" x14ac:dyDescent="0.5">
      <c r="A84" s="21" t="s">
        <v>32</v>
      </c>
      <c r="B84" s="22">
        <f t="shared" si="109"/>
        <v>19</v>
      </c>
      <c r="C84" s="23"/>
      <c r="D84" s="23"/>
      <c r="E84" s="23"/>
      <c r="F84" s="23"/>
      <c r="G84" s="24">
        <f t="shared" si="129"/>
        <v>0</v>
      </c>
      <c r="H84" s="25">
        <f t="shared" si="130"/>
        <v>0</v>
      </c>
      <c r="I84" s="26">
        <f t="shared" si="131"/>
        <v>0</v>
      </c>
      <c r="J84" s="27"/>
      <c r="K84" s="27">
        <f t="shared" si="147"/>
        <v>0</v>
      </c>
      <c r="L84" s="27"/>
      <c r="M84" s="27">
        <f t="shared" si="148"/>
        <v>0</v>
      </c>
      <c r="N84" s="27"/>
      <c r="O84" s="27">
        <f t="shared" si="134"/>
        <v>0</v>
      </c>
      <c r="P84" s="27"/>
      <c r="Q84" s="27">
        <f t="shared" si="135"/>
        <v>0</v>
      </c>
      <c r="R84" s="27"/>
      <c r="S84" s="27">
        <f t="shared" si="136"/>
        <v>0</v>
      </c>
      <c r="T84" s="27"/>
      <c r="U84" s="27">
        <f t="shared" si="107"/>
        <v>0</v>
      </c>
      <c r="V84" s="27"/>
      <c r="W84" s="27">
        <f t="shared" si="149"/>
        <v>0</v>
      </c>
      <c r="X84" s="27"/>
      <c r="Y84" s="27">
        <f t="shared" si="138"/>
        <v>0</v>
      </c>
      <c r="Z84" s="28">
        <f t="shared" si="139"/>
        <v>0</v>
      </c>
      <c r="AA84" s="28">
        <f t="shared" si="140"/>
        <v>0</v>
      </c>
      <c r="AB84" s="28">
        <f t="shared" si="141"/>
        <v>0</v>
      </c>
      <c r="AC84" s="28">
        <f t="shared" si="142"/>
        <v>0</v>
      </c>
      <c r="AD84" s="28">
        <f t="shared" si="143"/>
        <v>0</v>
      </c>
      <c r="AE84" s="28">
        <f t="shared" si="144"/>
        <v>0</v>
      </c>
      <c r="AF84" s="28">
        <f t="shared" si="145"/>
        <v>0</v>
      </c>
      <c r="AG84" s="28">
        <f t="shared" si="146"/>
        <v>0</v>
      </c>
    </row>
    <row r="85" spans="1:33" ht="16.149999999999999" thickBot="1" x14ac:dyDescent="0.5">
      <c r="A85" s="34"/>
      <c r="B85" s="35"/>
      <c r="C85" s="36"/>
      <c r="D85" s="37"/>
      <c r="E85" s="38"/>
      <c r="F85" s="39"/>
      <c r="G85" s="40"/>
      <c r="H85" s="39"/>
      <c r="I85" s="39"/>
      <c r="J85" s="39"/>
      <c r="K85" s="39"/>
      <c r="L85" s="41"/>
      <c r="M85" s="41"/>
      <c r="N85" s="41"/>
      <c r="O85" s="41"/>
      <c r="P85" s="41"/>
      <c r="Q85" s="41"/>
      <c r="R85" s="39"/>
      <c r="S85" s="39"/>
      <c r="T85" s="39"/>
      <c r="U85" s="39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</row>
    <row r="86" spans="1:33" s="29" customFormat="1" ht="16.149999999999999" thickBot="1" x14ac:dyDescent="0.5">
      <c r="A86" s="21" t="s">
        <v>33</v>
      </c>
      <c r="B86" s="22">
        <f t="shared" ref="B86:B122" si="150">RANK(G86,$G$86:$G$122,0)</f>
        <v>1</v>
      </c>
      <c r="C86" s="23" t="s">
        <v>168</v>
      </c>
      <c r="D86" s="23" t="s">
        <v>169</v>
      </c>
      <c r="E86" s="23" t="s">
        <v>121</v>
      </c>
      <c r="F86" s="23" t="s">
        <v>57</v>
      </c>
      <c r="G86" s="24">
        <f t="shared" ref="G86:G104" si="151">SUMPRODUCT(LARGE(Z86:AG86,ROW($1:$4)))</f>
        <v>190</v>
      </c>
      <c r="H86" s="25">
        <f t="shared" ref="H86:H104" si="152">SUM(M86,W86,K86,U86,S86,O86,Q86,Y86)</f>
        <v>190</v>
      </c>
      <c r="I86" s="26">
        <f t="shared" ref="I86:I104" si="153">COUNTA(L86,V86,J86,T86,R86,N86,P86,X86)</f>
        <v>3</v>
      </c>
      <c r="J86" s="27" t="s">
        <v>65</v>
      </c>
      <c r="K86" s="27">
        <f t="shared" ref="K86:K104" si="154">IF(J86="Or",90,IF(J86="Argent",50,IF(J86="Bronze",40,IF(J86="Cinq",15,IF(J86="Sept",5,0)))))</f>
        <v>50</v>
      </c>
      <c r="L86" s="27" t="s">
        <v>65</v>
      </c>
      <c r="M86" s="27">
        <f t="shared" ref="M86:M104" si="155">IF(L86="Or",90,IF(L86="Argent",50,IF(L86="Bronze",40,IF(L86="Cinq",15,IF(L86="Sept",5,0)))))</f>
        <v>50</v>
      </c>
      <c r="N86" s="27"/>
      <c r="O86" s="27">
        <f t="shared" ref="O86:O104" si="156">IF(N86="Or",90,IF(N86="Argent",50,IF(N86="Bronze",40,IF(N86="Cinq",15,IF(N86="Sept",5,0)))))</f>
        <v>0</v>
      </c>
      <c r="P86" s="27" t="s">
        <v>55</v>
      </c>
      <c r="Q86" s="27">
        <f t="shared" ref="Q86:Q104" si="157">IF(P86="Or",90,IF(P86="Argent",50,IF(P86="Bronze",40,IF(P86="Cinq",15,IF(P86="Sept",5,0)))))</f>
        <v>90</v>
      </c>
      <c r="R86" s="27"/>
      <c r="S86" s="27">
        <f t="shared" ref="S86:S104" si="158">IF(R86="Or",90,IF(R86="Argent",50,IF(R86="Bronze",40,IF(R86="Cinq",15,IF(R86="Sept",5,0)))))</f>
        <v>0</v>
      </c>
      <c r="T86" s="27"/>
      <c r="U86" s="27">
        <f t="shared" ref="U86:U104" si="159">IF(T86="Or",160,IF(T86="Argent",50,IF(T86="Bronze",40,IF(T86="Cinq",15,IF(T86="Sept",5,0)))))</f>
        <v>0</v>
      </c>
      <c r="V86" s="27"/>
      <c r="W86" s="27">
        <f t="shared" ref="W86:W104" si="160">IF(V86="Or",90,IF(V86="Argent",50,IF(V86="Bronze",40,IF(V86="Cinq",15,IF(V86="Sept",5,0)))))</f>
        <v>0</v>
      </c>
      <c r="X86" s="27"/>
      <c r="Y86" s="27">
        <f t="shared" ref="Y86:Y104" si="161">IF(X86="Or",90,IF(X86="Argent",50,IF(X86="Bronze",40,IF(X86="Cinq",15,IF(X86="Sept",5,0)))))</f>
        <v>0</v>
      </c>
      <c r="Z86" s="28">
        <f t="shared" ref="Z86:Z104" si="162">K86</f>
        <v>50</v>
      </c>
      <c r="AA86" s="28">
        <f t="shared" ref="AA86:AA104" si="163">S86</f>
        <v>0</v>
      </c>
      <c r="AB86" s="28">
        <f t="shared" ref="AB86:AB104" si="164">U86</f>
        <v>0</v>
      </c>
      <c r="AC86" s="28">
        <f t="shared" ref="AC86:AC104" si="165">W86</f>
        <v>0</v>
      </c>
      <c r="AD86" s="28">
        <f t="shared" ref="AD86:AD104" si="166">M86</f>
        <v>50</v>
      </c>
      <c r="AE86" s="28">
        <f t="shared" ref="AE86:AE104" si="167">O86</f>
        <v>0</v>
      </c>
      <c r="AF86" s="28">
        <f t="shared" ref="AF86:AF104" si="168">Q86</f>
        <v>90</v>
      </c>
      <c r="AG86" s="28">
        <f t="shared" ref="AG86:AG104" si="169">Y86</f>
        <v>0</v>
      </c>
    </row>
    <row r="87" spans="1:33" s="29" customFormat="1" ht="16.149999999999999" thickBot="1" x14ac:dyDescent="0.5">
      <c r="A87" s="21" t="s">
        <v>33</v>
      </c>
      <c r="B87" s="22">
        <f t="shared" si="150"/>
        <v>2</v>
      </c>
      <c r="C87" s="23" t="s">
        <v>170</v>
      </c>
      <c r="D87" s="23" t="s">
        <v>171</v>
      </c>
      <c r="E87" s="23" t="s">
        <v>84</v>
      </c>
      <c r="F87" s="23" t="s">
        <v>69</v>
      </c>
      <c r="G87" s="24">
        <f t="shared" si="151"/>
        <v>175</v>
      </c>
      <c r="H87" s="25">
        <f t="shared" si="152"/>
        <v>175</v>
      </c>
      <c r="I87" s="26">
        <f t="shared" si="153"/>
        <v>4</v>
      </c>
      <c r="J87" s="27" t="s">
        <v>58</v>
      </c>
      <c r="K87" s="27">
        <f t="shared" si="154"/>
        <v>40</v>
      </c>
      <c r="L87" s="27" t="s">
        <v>30</v>
      </c>
      <c r="M87" s="27">
        <f t="shared" si="155"/>
        <v>5</v>
      </c>
      <c r="N87" s="27" t="s">
        <v>55</v>
      </c>
      <c r="O87" s="27">
        <f t="shared" si="156"/>
        <v>90</v>
      </c>
      <c r="P87" s="27" t="s">
        <v>58</v>
      </c>
      <c r="Q87" s="27">
        <f t="shared" si="157"/>
        <v>40</v>
      </c>
      <c r="R87" s="27"/>
      <c r="S87" s="27">
        <f t="shared" si="158"/>
        <v>0</v>
      </c>
      <c r="T87" s="27"/>
      <c r="U87" s="27">
        <f t="shared" si="159"/>
        <v>0</v>
      </c>
      <c r="V87" s="27"/>
      <c r="W87" s="27">
        <f t="shared" si="160"/>
        <v>0</v>
      </c>
      <c r="X87" s="27"/>
      <c r="Y87" s="27">
        <f t="shared" si="161"/>
        <v>0</v>
      </c>
      <c r="Z87" s="28">
        <f t="shared" si="162"/>
        <v>40</v>
      </c>
      <c r="AA87" s="28">
        <f t="shared" si="163"/>
        <v>0</v>
      </c>
      <c r="AB87" s="28">
        <f t="shared" si="164"/>
        <v>0</v>
      </c>
      <c r="AC87" s="28">
        <f t="shared" si="165"/>
        <v>0</v>
      </c>
      <c r="AD87" s="28">
        <f t="shared" si="166"/>
        <v>5</v>
      </c>
      <c r="AE87" s="28">
        <f t="shared" si="167"/>
        <v>90</v>
      </c>
      <c r="AF87" s="28">
        <f t="shared" si="168"/>
        <v>40</v>
      </c>
      <c r="AG87" s="28">
        <f t="shared" si="169"/>
        <v>0</v>
      </c>
    </row>
    <row r="88" spans="1:33" s="29" customFormat="1" ht="16.25" customHeight="1" thickBot="1" x14ac:dyDescent="0.5">
      <c r="A88" s="21" t="s">
        <v>33</v>
      </c>
      <c r="B88" s="22">
        <f t="shared" si="150"/>
        <v>3</v>
      </c>
      <c r="C88" s="23" t="s">
        <v>111</v>
      </c>
      <c r="D88" s="23" t="s">
        <v>112</v>
      </c>
      <c r="E88" s="23" t="s">
        <v>113</v>
      </c>
      <c r="F88" s="23" t="s">
        <v>89</v>
      </c>
      <c r="G88" s="24">
        <f t="shared" si="151"/>
        <v>115</v>
      </c>
      <c r="H88" s="25">
        <f t="shared" si="152"/>
        <v>115</v>
      </c>
      <c r="I88" s="26">
        <f t="shared" si="153"/>
        <v>3</v>
      </c>
      <c r="J88" s="27" t="s">
        <v>60</v>
      </c>
      <c r="K88" s="27">
        <f t="shared" si="154"/>
        <v>15</v>
      </c>
      <c r="L88" s="27"/>
      <c r="M88" s="27">
        <f t="shared" si="155"/>
        <v>0</v>
      </c>
      <c r="N88" s="27" t="s">
        <v>65</v>
      </c>
      <c r="O88" s="27">
        <f t="shared" si="156"/>
        <v>50</v>
      </c>
      <c r="P88" s="27" t="s">
        <v>65</v>
      </c>
      <c r="Q88" s="27">
        <f t="shared" si="157"/>
        <v>50</v>
      </c>
      <c r="R88" s="27"/>
      <c r="S88" s="27">
        <f t="shared" si="158"/>
        <v>0</v>
      </c>
      <c r="T88" s="27"/>
      <c r="U88" s="27">
        <f t="shared" si="159"/>
        <v>0</v>
      </c>
      <c r="V88" s="27"/>
      <c r="W88" s="27">
        <f t="shared" si="160"/>
        <v>0</v>
      </c>
      <c r="X88" s="27"/>
      <c r="Y88" s="27">
        <f t="shared" si="161"/>
        <v>0</v>
      </c>
      <c r="Z88" s="28">
        <f t="shared" si="162"/>
        <v>15</v>
      </c>
      <c r="AA88" s="28">
        <f t="shared" si="163"/>
        <v>0</v>
      </c>
      <c r="AB88" s="28">
        <f t="shared" si="164"/>
        <v>0</v>
      </c>
      <c r="AC88" s="28">
        <f t="shared" si="165"/>
        <v>0</v>
      </c>
      <c r="AD88" s="28">
        <f t="shared" si="166"/>
        <v>0</v>
      </c>
      <c r="AE88" s="28">
        <f t="shared" si="167"/>
        <v>50</v>
      </c>
      <c r="AF88" s="28">
        <f t="shared" si="168"/>
        <v>50</v>
      </c>
      <c r="AG88" s="28">
        <f t="shared" si="169"/>
        <v>0</v>
      </c>
    </row>
    <row r="89" spans="1:33" s="29" customFormat="1" ht="16.25" customHeight="1" thickBot="1" x14ac:dyDescent="0.5">
      <c r="A89" s="21" t="s">
        <v>33</v>
      </c>
      <c r="B89" s="22">
        <f t="shared" si="150"/>
        <v>4</v>
      </c>
      <c r="C89" s="23" t="s">
        <v>114</v>
      </c>
      <c r="D89" s="23" t="s">
        <v>115</v>
      </c>
      <c r="E89" s="23" t="s">
        <v>97</v>
      </c>
      <c r="F89" s="23" t="s">
        <v>64</v>
      </c>
      <c r="G89" s="24">
        <f t="shared" si="151"/>
        <v>90</v>
      </c>
      <c r="H89" s="25">
        <f t="shared" si="152"/>
        <v>90</v>
      </c>
      <c r="I89" s="26">
        <f t="shared" si="153"/>
        <v>1</v>
      </c>
      <c r="J89" s="27"/>
      <c r="K89" s="27">
        <f t="shared" si="154"/>
        <v>0</v>
      </c>
      <c r="L89" s="27"/>
      <c r="M89" s="27">
        <f t="shared" si="155"/>
        <v>0</v>
      </c>
      <c r="N89" s="27"/>
      <c r="O89" s="27">
        <f t="shared" si="156"/>
        <v>0</v>
      </c>
      <c r="P89" s="27"/>
      <c r="Q89" s="27">
        <f t="shared" si="157"/>
        <v>0</v>
      </c>
      <c r="R89" s="27" t="s">
        <v>55</v>
      </c>
      <c r="S89" s="27">
        <f t="shared" si="158"/>
        <v>90</v>
      </c>
      <c r="T89" s="27"/>
      <c r="U89" s="27">
        <f t="shared" si="159"/>
        <v>0</v>
      </c>
      <c r="V89" s="27"/>
      <c r="W89" s="27">
        <f t="shared" si="160"/>
        <v>0</v>
      </c>
      <c r="X89" s="27"/>
      <c r="Y89" s="27">
        <f t="shared" si="161"/>
        <v>0</v>
      </c>
      <c r="Z89" s="28">
        <f t="shared" si="162"/>
        <v>0</v>
      </c>
      <c r="AA89" s="28">
        <f t="shared" si="163"/>
        <v>90</v>
      </c>
      <c r="AB89" s="28">
        <f t="shared" si="164"/>
        <v>0</v>
      </c>
      <c r="AC89" s="28">
        <f t="shared" si="165"/>
        <v>0</v>
      </c>
      <c r="AD89" s="28">
        <f t="shared" si="166"/>
        <v>0</v>
      </c>
      <c r="AE89" s="28">
        <f t="shared" si="167"/>
        <v>0</v>
      </c>
      <c r="AF89" s="28">
        <f t="shared" si="168"/>
        <v>0</v>
      </c>
      <c r="AG89" s="28">
        <f t="shared" si="169"/>
        <v>0</v>
      </c>
    </row>
    <row r="90" spans="1:33" s="29" customFormat="1" ht="16.25" customHeight="1" thickBot="1" x14ac:dyDescent="0.5">
      <c r="A90" s="21" t="s">
        <v>33</v>
      </c>
      <c r="B90" s="22">
        <f t="shared" si="150"/>
        <v>5</v>
      </c>
      <c r="C90" s="23" t="s">
        <v>172</v>
      </c>
      <c r="D90" s="23" t="s">
        <v>173</v>
      </c>
      <c r="E90" s="23" t="s">
        <v>79</v>
      </c>
      <c r="F90" s="23" t="s">
        <v>69</v>
      </c>
      <c r="G90" s="24">
        <f t="shared" si="151"/>
        <v>45</v>
      </c>
      <c r="H90" s="25">
        <f t="shared" si="152"/>
        <v>45</v>
      </c>
      <c r="I90" s="26">
        <f t="shared" si="153"/>
        <v>2</v>
      </c>
      <c r="J90" s="27" t="s">
        <v>30</v>
      </c>
      <c r="K90" s="27">
        <f t="shared" si="154"/>
        <v>5</v>
      </c>
      <c r="L90" s="27"/>
      <c r="M90" s="27">
        <f t="shared" si="155"/>
        <v>0</v>
      </c>
      <c r="N90" s="27"/>
      <c r="O90" s="27">
        <f t="shared" si="156"/>
        <v>0</v>
      </c>
      <c r="P90" s="27" t="s">
        <v>58</v>
      </c>
      <c r="Q90" s="27">
        <f t="shared" si="157"/>
        <v>40</v>
      </c>
      <c r="R90" s="27"/>
      <c r="S90" s="27">
        <f t="shared" si="158"/>
        <v>0</v>
      </c>
      <c r="T90" s="27"/>
      <c r="U90" s="27">
        <f t="shared" si="159"/>
        <v>0</v>
      </c>
      <c r="V90" s="27"/>
      <c r="W90" s="27">
        <f t="shared" si="160"/>
        <v>0</v>
      </c>
      <c r="X90" s="27"/>
      <c r="Y90" s="27">
        <f t="shared" si="161"/>
        <v>0</v>
      </c>
      <c r="Z90" s="28">
        <f t="shared" si="162"/>
        <v>5</v>
      </c>
      <c r="AA90" s="28">
        <f t="shared" si="163"/>
        <v>0</v>
      </c>
      <c r="AB90" s="28">
        <f t="shared" si="164"/>
        <v>0</v>
      </c>
      <c r="AC90" s="28">
        <f t="shared" si="165"/>
        <v>0</v>
      </c>
      <c r="AD90" s="28">
        <f t="shared" si="166"/>
        <v>0</v>
      </c>
      <c r="AE90" s="28">
        <f t="shared" si="167"/>
        <v>0</v>
      </c>
      <c r="AF90" s="28">
        <f t="shared" si="168"/>
        <v>40</v>
      </c>
      <c r="AG90" s="28">
        <f t="shared" si="169"/>
        <v>0</v>
      </c>
    </row>
    <row r="91" spans="1:33" s="29" customFormat="1" ht="16.25" customHeight="1" thickBot="1" x14ac:dyDescent="0.5">
      <c r="A91" s="21" t="s">
        <v>33</v>
      </c>
      <c r="B91" s="22">
        <f t="shared" si="150"/>
        <v>6</v>
      </c>
      <c r="C91" s="23" t="s">
        <v>469</v>
      </c>
      <c r="D91" s="23" t="s">
        <v>470</v>
      </c>
      <c r="E91" s="23" t="s">
        <v>84</v>
      </c>
      <c r="F91" s="23" t="s">
        <v>69</v>
      </c>
      <c r="G91" s="24">
        <f t="shared" si="151"/>
        <v>40</v>
      </c>
      <c r="H91" s="25">
        <f t="shared" si="152"/>
        <v>40</v>
      </c>
      <c r="I91" s="26">
        <f t="shared" si="153"/>
        <v>1</v>
      </c>
      <c r="J91" s="27"/>
      <c r="K91" s="27">
        <f t="shared" si="154"/>
        <v>0</v>
      </c>
      <c r="L91" s="27"/>
      <c r="M91" s="27">
        <f t="shared" si="155"/>
        <v>0</v>
      </c>
      <c r="N91" s="27" t="s">
        <v>58</v>
      </c>
      <c r="O91" s="27">
        <f t="shared" si="156"/>
        <v>40</v>
      </c>
      <c r="P91" s="27"/>
      <c r="Q91" s="27">
        <f t="shared" si="157"/>
        <v>0</v>
      </c>
      <c r="R91" s="27"/>
      <c r="S91" s="27">
        <f t="shared" si="158"/>
        <v>0</v>
      </c>
      <c r="T91" s="27"/>
      <c r="U91" s="27">
        <f t="shared" si="159"/>
        <v>0</v>
      </c>
      <c r="V91" s="27"/>
      <c r="W91" s="27">
        <f t="shared" si="160"/>
        <v>0</v>
      </c>
      <c r="X91" s="27"/>
      <c r="Y91" s="27">
        <f t="shared" si="161"/>
        <v>0</v>
      </c>
      <c r="Z91" s="28">
        <f t="shared" si="162"/>
        <v>0</v>
      </c>
      <c r="AA91" s="28">
        <f t="shared" si="163"/>
        <v>0</v>
      </c>
      <c r="AB91" s="28">
        <f t="shared" si="164"/>
        <v>0</v>
      </c>
      <c r="AC91" s="28">
        <f t="shared" si="165"/>
        <v>0</v>
      </c>
      <c r="AD91" s="28">
        <f t="shared" si="166"/>
        <v>0</v>
      </c>
      <c r="AE91" s="28">
        <f t="shared" si="167"/>
        <v>40</v>
      </c>
      <c r="AF91" s="28">
        <f t="shared" si="168"/>
        <v>0</v>
      </c>
      <c r="AG91" s="28">
        <f t="shared" si="169"/>
        <v>0</v>
      </c>
    </row>
    <row r="92" spans="1:33" s="29" customFormat="1" ht="16.25" customHeight="1" thickBot="1" x14ac:dyDescent="0.5">
      <c r="A92" s="21" t="s">
        <v>33</v>
      </c>
      <c r="B92" s="22">
        <f t="shared" si="150"/>
        <v>6</v>
      </c>
      <c r="C92" s="23" t="s">
        <v>471</v>
      </c>
      <c r="D92" s="23" t="s">
        <v>472</v>
      </c>
      <c r="E92" s="23" t="s">
        <v>92</v>
      </c>
      <c r="F92" s="23" t="s">
        <v>71</v>
      </c>
      <c r="G92" s="24">
        <f t="shared" si="151"/>
        <v>40</v>
      </c>
      <c r="H92" s="25">
        <f t="shared" si="152"/>
        <v>40</v>
      </c>
      <c r="I92" s="26">
        <f t="shared" si="153"/>
        <v>1</v>
      </c>
      <c r="J92" s="27"/>
      <c r="K92" s="27">
        <f t="shared" si="154"/>
        <v>0</v>
      </c>
      <c r="L92" s="27"/>
      <c r="M92" s="27">
        <f t="shared" si="155"/>
        <v>0</v>
      </c>
      <c r="N92" s="27" t="s">
        <v>58</v>
      </c>
      <c r="O92" s="27">
        <f t="shared" si="156"/>
        <v>40</v>
      </c>
      <c r="P92" s="27"/>
      <c r="Q92" s="27">
        <f t="shared" si="157"/>
        <v>0</v>
      </c>
      <c r="R92" s="27"/>
      <c r="S92" s="27">
        <f t="shared" si="158"/>
        <v>0</v>
      </c>
      <c r="T92" s="27"/>
      <c r="U92" s="27">
        <f t="shared" si="159"/>
        <v>0</v>
      </c>
      <c r="V92" s="27"/>
      <c r="W92" s="27">
        <f t="shared" si="160"/>
        <v>0</v>
      </c>
      <c r="X92" s="27"/>
      <c r="Y92" s="27">
        <f t="shared" si="161"/>
        <v>0</v>
      </c>
      <c r="Z92" s="28">
        <f t="shared" si="162"/>
        <v>0</v>
      </c>
      <c r="AA92" s="28">
        <f t="shared" si="163"/>
        <v>0</v>
      </c>
      <c r="AB92" s="28">
        <f t="shared" si="164"/>
        <v>0</v>
      </c>
      <c r="AC92" s="28">
        <f t="shared" si="165"/>
        <v>0</v>
      </c>
      <c r="AD92" s="28">
        <f t="shared" si="166"/>
        <v>0</v>
      </c>
      <c r="AE92" s="28">
        <f t="shared" si="167"/>
        <v>40</v>
      </c>
      <c r="AF92" s="28">
        <f t="shared" si="168"/>
        <v>0</v>
      </c>
      <c r="AG92" s="28">
        <f t="shared" si="169"/>
        <v>0</v>
      </c>
    </row>
    <row r="93" spans="1:33" s="29" customFormat="1" ht="16.25" customHeight="1" thickBot="1" x14ac:dyDescent="0.5">
      <c r="A93" s="21" t="s">
        <v>33</v>
      </c>
      <c r="B93" s="22">
        <f t="shared" si="150"/>
        <v>8</v>
      </c>
      <c r="C93" s="23" t="s">
        <v>475</v>
      </c>
      <c r="D93" s="23" t="s">
        <v>476</v>
      </c>
      <c r="E93" s="23" t="s">
        <v>477</v>
      </c>
      <c r="F93" s="23" t="s">
        <v>57</v>
      </c>
      <c r="G93" s="24">
        <f t="shared" si="151"/>
        <v>25</v>
      </c>
      <c r="H93" s="25">
        <f t="shared" si="152"/>
        <v>25</v>
      </c>
      <c r="I93" s="26">
        <f t="shared" si="153"/>
        <v>3</v>
      </c>
      <c r="J93" s="27"/>
      <c r="K93" s="27">
        <f t="shared" si="154"/>
        <v>0</v>
      </c>
      <c r="L93" s="27"/>
      <c r="M93" s="27">
        <f t="shared" si="155"/>
        <v>0</v>
      </c>
      <c r="N93" s="27" t="s">
        <v>60</v>
      </c>
      <c r="O93" s="27">
        <f t="shared" si="156"/>
        <v>15</v>
      </c>
      <c r="P93" s="27" t="s">
        <v>30</v>
      </c>
      <c r="Q93" s="27">
        <f t="shared" si="157"/>
        <v>5</v>
      </c>
      <c r="R93" s="27" t="s">
        <v>30</v>
      </c>
      <c r="S93" s="27">
        <f t="shared" si="158"/>
        <v>5</v>
      </c>
      <c r="T93" s="27"/>
      <c r="U93" s="27">
        <f t="shared" si="159"/>
        <v>0</v>
      </c>
      <c r="V93" s="27"/>
      <c r="W93" s="27">
        <f t="shared" si="160"/>
        <v>0</v>
      </c>
      <c r="X93" s="27"/>
      <c r="Y93" s="27">
        <f t="shared" si="161"/>
        <v>0</v>
      </c>
      <c r="Z93" s="28">
        <f t="shared" si="162"/>
        <v>0</v>
      </c>
      <c r="AA93" s="28">
        <f t="shared" si="163"/>
        <v>5</v>
      </c>
      <c r="AB93" s="28">
        <f t="shared" si="164"/>
        <v>0</v>
      </c>
      <c r="AC93" s="28">
        <f t="shared" si="165"/>
        <v>0</v>
      </c>
      <c r="AD93" s="28">
        <f t="shared" si="166"/>
        <v>0</v>
      </c>
      <c r="AE93" s="28">
        <f t="shared" si="167"/>
        <v>15</v>
      </c>
      <c r="AF93" s="28">
        <f t="shared" si="168"/>
        <v>5</v>
      </c>
      <c r="AG93" s="28">
        <f t="shared" si="169"/>
        <v>0</v>
      </c>
    </row>
    <row r="94" spans="1:33" s="29" customFormat="1" ht="16.149999999999999" thickBot="1" x14ac:dyDescent="0.5">
      <c r="A94" s="21" t="s">
        <v>33</v>
      </c>
      <c r="B94" s="22">
        <f t="shared" si="150"/>
        <v>9</v>
      </c>
      <c r="C94" s="23" t="s">
        <v>119</v>
      </c>
      <c r="D94" s="23" t="s">
        <v>120</v>
      </c>
      <c r="E94" s="23" t="s">
        <v>52</v>
      </c>
      <c r="F94" s="23" t="s">
        <v>53</v>
      </c>
      <c r="G94" s="24">
        <f t="shared" si="151"/>
        <v>15</v>
      </c>
      <c r="H94" s="25">
        <f t="shared" si="152"/>
        <v>15</v>
      </c>
      <c r="I94" s="26">
        <f t="shared" si="153"/>
        <v>1</v>
      </c>
      <c r="J94" s="27" t="s">
        <v>60</v>
      </c>
      <c r="K94" s="27">
        <f t="shared" si="154"/>
        <v>15</v>
      </c>
      <c r="L94" s="27"/>
      <c r="M94" s="27">
        <f t="shared" si="155"/>
        <v>0</v>
      </c>
      <c r="N94" s="27"/>
      <c r="O94" s="27">
        <f t="shared" si="156"/>
        <v>0</v>
      </c>
      <c r="P94" s="27"/>
      <c r="Q94" s="27">
        <f t="shared" si="157"/>
        <v>0</v>
      </c>
      <c r="R94" s="27"/>
      <c r="S94" s="27">
        <f t="shared" si="158"/>
        <v>0</v>
      </c>
      <c r="T94" s="27"/>
      <c r="U94" s="27">
        <f t="shared" si="159"/>
        <v>0</v>
      </c>
      <c r="V94" s="27"/>
      <c r="W94" s="27">
        <f t="shared" si="160"/>
        <v>0</v>
      </c>
      <c r="X94" s="27"/>
      <c r="Y94" s="27">
        <f t="shared" si="161"/>
        <v>0</v>
      </c>
      <c r="Z94" s="28">
        <f t="shared" si="162"/>
        <v>15</v>
      </c>
      <c r="AA94" s="28">
        <f t="shared" si="163"/>
        <v>0</v>
      </c>
      <c r="AB94" s="28">
        <f t="shared" si="164"/>
        <v>0</v>
      </c>
      <c r="AC94" s="28">
        <f t="shared" si="165"/>
        <v>0</v>
      </c>
      <c r="AD94" s="28">
        <f t="shared" si="166"/>
        <v>0</v>
      </c>
      <c r="AE94" s="28">
        <f t="shared" si="167"/>
        <v>0</v>
      </c>
      <c r="AF94" s="28">
        <f t="shared" si="168"/>
        <v>0</v>
      </c>
      <c r="AG94" s="28">
        <f t="shared" si="169"/>
        <v>0</v>
      </c>
    </row>
    <row r="95" spans="1:33" s="29" customFormat="1" ht="16.149999999999999" thickBot="1" x14ac:dyDescent="0.5">
      <c r="A95" s="21" t="s">
        <v>33</v>
      </c>
      <c r="B95" s="22">
        <f t="shared" si="150"/>
        <v>9</v>
      </c>
      <c r="C95" s="23" t="s">
        <v>473</v>
      </c>
      <c r="D95" s="23" t="s">
        <v>474</v>
      </c>
      <c r="E95" s="23" t="s">
        <v>411</v>
      </c>
      <c r="F95" s="23" t="s">
        <v>89</v>
      </c>
      <c r="G95" s="24">
        <f t="shared" si="151"/>
        <v>15</v>
      </c>
      <c r="H95" s="25">
        <f t="shared" si="152"/>
        <v>15</v>
      </c>
      <c r="I95" s="26">
        <f t="shared" si="153"/>
        <v>1</v>
      </c>
      <c r="J95" s="27"/>
      <c r="K95" s="27">
        <f t="shared" si="154"/>
        <v>0</v>
      </c>
      <c r="L95" s="27"/>
      <c r="M95" s="27">
        <f t="shared" si="155"/>
        <v>0</v>
      </c>
      <c r="N95" s="27" t="s">
        <v>60</v>
      </c>
      <c r="O95" s="27">
        <f t="shared" si="156"/>
        <v>15</v>
      </c>
      <c r="P95" s="27"/>
      <c r="Q95" s="27">
        <f t="shared" si="157"/>
        <v>0</v>
      </c>
      <c r="R95" s="27"/>
      <c r="S95" s="27">
        <f t="shared" si="158"/>
        <v>0</v>
      </c>
      <c r="T95" s="27"/>
      <c r="U95" s="27">
        <f t="shared" si="159"/>
        <v>0</v>
      </c>
      <c r="V95" s="27"/>
      <c r="W95" s="27">
        <f t="shared" si="160"/>
        <v>0</v>
      </c>
      <c r="X95" s="27"/>
      <c r="Y95" s="27">
        <f t="shared" si="161"/>
        <v>0</v>
      </c>
      <c r="Z95" s="28">
        <f t="shared" si="162"/>
        <v>0</v>
      </c>
      <c r="AA95" s="28">
        <f t="shared" si="163"/>
        <v>0</v>
      </c>
      <c r="AB95" s="28">
        <f t="shared" si="164"/>
        <v>0</v>
      </c>
      <c r="AC95" s="28">
        <f t="shared" si="165"/>
        <v>0</v>
      </c>
      <c r="AD95" s="28">
        <f t="shared" si="166"/>
        <v>0</v>
      </c>
      <c r="AE95" s="28">
        <f t="shared" si="167"/>
        <v>15</v>
      </c>
      <c r="AF95" s="28">
        <f t="shared" si="168"/>
        <v>0</v>
      </c>
      <c r="AG95" s="28">
        <f t="shared" si="169"/>
        <v>0</v>
      </c>
    </row>
    <row r="96" spans="1:33" s="29" customFormat="1" ht="16.25" customHeight="1" thickBot="1" x14ac:dyDescent="0.5">
      <c r="A96" s="21" t="s">
        <v>33</v>
      </c>
      <c r="B96" s="22">
        <f t="shared" si="150"/>
        <v>9</v>
      </c>
      <c r="C96" s="23" t="s">
        <v>583</v>
      </c>
      <c r="D96" s="23" t="s">
        <v>584</v>
      </c>
      <c r="E96" s="23" t="s">
        <v>56</v>
      </c>
      <c r="F96" s="23" t="s">
        <v>57</v>
      </c>
      <c r="G96" s="24">
        <f t="shared" si="151"/>
        <v>15</v>
      </c>
      <c r="H96" s="25">
        <f t="shared" si="152"/>
        <v>15</v>
      </c>
      <c r="I96" s="26">
        <f t="shared" si="153"/>
        <v>1</v>
      </c>
      <c r="J96" s="27"/>
      <c r="K96" s="27">
        <f t="shared" si="154"/>
        <v>0</v>
      </c>
      <c r="L96" s="27"/>
      <c r="M96" s="27">
        <f t="shared" si="155"/>
        <v>0</v>
      </c>
      <c r="N96" s="27"/>
      <c r="O96" s="27">
        <f t="shared" si="156"/>
        <v>0</v>
      </c>
      <c r="P96" s="27" t="s">
        <v>60</v>
      </c>
      <c r="Q96" s="27">
        <f t="shared" si="157"/>
        <v>15</v>
      </c>
      <c r="R96" s="27"/>
      <c r="S96" s="27">
        <f t="shared" si="158"/>
        <v>0</v>
      </c>
      <c r="T96" s="27"/>
      <c r="U96" s="27">
        <f t="shared" si="159"/>
        <v>0</v>
      </c>
      <c r="V96" s="27"/>
      <c r="W96" s="27">
        <f t="shared" si="160"/>
        <v>0</v>
      </c>
      <c r="X96" s="27"/>
      <c r="Y96" s="27">
        <f t="shared" si="161"/>
        <v>0</v>
      </c>
      <c r="Z96" s="28">
        <f t="shared" si="162"/>
        <v>0</v>
      </c>
      <c r="AA96" s="28">
        <f t="shared" si="163"/>
        <v>0</v>
      </c>
      <c r="AB96" s="28">
        <f t="shared" si="164"/>
        <v>0</v>
      </c>
      <c r="AC96" s="28">
        <f t="shared" si="165"/>
        <v>0</v>
      </c>
      <c r="AD96" s="28">
        <f t="shared" si="166"/>
        <v>0</v>
      </c>
      <c r="AE96" s="28">
        <f t="shared" si="167"/>
        <v>0</v>
      </c>
      <c r="AF96" s="28">
        <f t="shared" si="168"/>
        <v>15</v>
      </c>
      <c r="AG96" s="28">
        <f t="shared" si="169"/>
        <v>0</v>
      </c>
    </row>
    <row r="97" spans="1:33" s="29" customFormat="1" ht="16.25" customHeight="1" thickBot="1" x14ac:dyDescent="0.5">
      <c r="A97" s="21" t="s">
        <v>33</v>
      </c>
      <c r="B97" s="22">
        <f t="shared" si="150"/>
        <v>9</v>
      </c>
      <c r="C97" s="23" t="s">
        <v>585</v>
      </c>
      <c r="D97" s="23" t="s">
        <v>586</v>
      </c>
      <c r="E97" s="23" t="s">
        <v>100</v>
      </c>
      <c r="F97" s="23" t="s">
        <v>57</v>
      </c>
      <c r="G97" s="24">
        <f t="shared" si="151"/>
        <v>15</v>
      </c>
      <c r="H97" s="25">
        <f t="shared" si="152"/>
        <v>15</v>
      </c>
      <c r="I97" s="26">
        <f t="shared" si="153"/>
        <v>1</v>
      </c>
      <c r="J97" s="27"/>
      <c r="K97" s="27">
        <f t="shared" si="154"/>
        <v>0</v>
      </c>
      <c r="L97" s="27"/>
      <c r="M97" s="27">
        <f t="shared" si="155"/>
        <v>0</v>
      </c>
      <c r="N97" s="27"/>
      <c r="O97" s="27">
        <f t="shared" si="156"/>
        <v>0</v>
      </c>
      <c r="P97" s="27" t="s">
        <v>60</v>
      </c>
      <c r="Q97" s="27">
        <f t="shared" si="157"/>
        <v>15</v>
      </c>
      <c r="R97" s="27"/>
      <c r="S97" s="27">
        <f t="shared" si="158"/>
        <v>0</v>
      </c>
      <c r="T97" s="27"/>
      <c r="U97" s="27">
        <f t="shared" si="159"/>
        <v>0</v>
      </c>
      <c r="V97" s="27"/>
      <c r="W97" s="27">
        <f t="shared" si="160"/>
        <v>0</v>
      </c>
      <c r="X97" s="27"/>
      <c r="Y97" s="27">
        <f t="shared" si="161"/>
        <v>0</v>
      </c>
      <c r="Z97" s="28">
        <f t="shared" si="162"/>
        <v>0</v>
      </c>
      <c r="AA97" s="28">
        <f t="shared" si="163"/>
        <v>0</v>
      </c>
      <c r="AB97" s="28">
        <f t="shared" si="164"/>
        <v>0</v>
      </c>
      <c r="AC97" s="28">
        <f t="shared" si="165"/>
        <v>0</v>
      </c>
      <c r="AD97" s="28">
        <f t="shared" si="166"/>
        <v>0</v>
      </c>
      <c r="AE97" s="28">
        <f t="shared" si="167"/>
        <v>0</v>
      </c>
      <c r="AF97" s="28">
        <f t="shared" si="168"/>
        <v>15</v>
      </c>
      <c r="AG97" s="28">
        <f t="shared" si="169"/>
        <v>0</v>
      </c>
    </row>
    <row r="98" spans="1:33" s="29" customFormat="1" ht="16.25" customHeight="1" thickBot="1" x14ac:dyDescent="0.5">
      <c r="A98" s="21" t="s">
        <v>33</v>
      </c>
      <c r="B98" s="22">
        <f t="shared" si="150"/>
        <v>9</v>
      </c>
      <c r="C98" s="23" t="s">
        <v>646</v>
      </c>
      <c r="D98" s="23" t="s">
        <v>647</v>
      </c>
      <c r="E98" s="23" t="s">
        <v>100</v>
      </c>
      <c r="F98" s="23" t="s">
        <v>57</v>
      </c>
      <c r="G98" s="24">
        <f t="shared" si="151"/>
        <v>15</v>
      </c>
      <c r="H98" s="25">
        <f t="shared" si="152"/>
        <v>15</v>
      </c>
      <c r="I98" s="26">
        <f t="shared" si="153"/>
        <v>1</v>
      </c>
      <c r="J98" s="27"/>
      <c r="K98" s="27">
        <f t="shared" si="154"/>
        <v>0</v>
      </c>
      <c r="L98" s="27"/>
      <c r="M98" s="27">
        <f t="shared" si="155"/>
        <v>0</v>
      </c>
      <c r="N98" s="27"/>
      <c r="O98" s="27">
        <f t="shared" si="156"/>
        <v>0</v>
      </c>
      <c r="P98" s="27"/>
      <c r="Q98" s="27">
        <f t="shared" si="157"/>
        <v>0</v>
      </c>
      <c r="R98" s="27" t="s">
        <v>60</v>
      </c>
      <c r="S98" s="27">
        <f t="shared" si="158"/>
        <v>15</v>
      </c>
      <c r="T98" s="27"/>
      <c r="U98" s="27">
        <f t="shared" si="159"/>
        <v>0</v>
      </c>
      <c r="V98" s="27"/>
      <c r="W98" s="27">
        <f t="shared" si="160"/>
        <v>0</v>
      </c>
      <c r="X98" s="27"/>
      <c r="Y98" s="27">
        <f t="shared" si="161"/>
        <v>0</v>
      </c>
      <c r="Z98" s="28">
        <f t="shared" si="162"/>
        <v>0</v>
      </c>
      <c r="AA98" s="28">
        <f t="shared" si="163"/>
        <v>15</v>
      </c>
      <c r="AB98" s="28">
        <f t="shared" si="164"/>
        <v>0</v>
      </c>
      <c r="AC98" s="28">
        <f t="shared" si="165"/>
        <v>0</v>
      </c>
      <c r="AD98" s="28">
        <f t="shared" si="166"/>
        <v>0</v>
      </c>
      <c r="AE98" s="28">
        <f t="shared" si="167"/>
        <v>0</v>
      </c>
      <c r="AF98" s="28">
        <f t="shared" si="168"/>
        <v>0</v>
      </c>
      <c r="AG98" s="28">
        <f t="shared" si="169"/>
        <v>0</v>
      </c>
    </row>
    <row r="99" spans="1:33" s="29" customFormat="1" ht="16.149999999999999" thickBot="1" x14ac:dyDescent="0.5">
      <c r="A99" s="21" t="s">
        <v>33</v>
      </c>
      <c r="B99" s="22">
        <f t="shared" si="150"/>
        <v>14</v>
      </c>
      <c r="C99" s="23" t="s">
        <v>358</v>
      </c>
      <c r="D99" s="23" t="s">
        <v>359</v>
      </c>
      <c r="E99" s="23" t="s">
        <v>360</v>
      </c>
      <c r="F99" s="23" t="s">
        <v>57</v>
      </c>
      <c r="G99" s="24">
        <f t="shared" si="151"/>
        <v>5</v>
      </c>
      <c r="H99" s="25">
        <f t="shared" si="152"/>
        <v>5</v>
      </c>
      <c r="I99" s="26">
        <f t="shared" si="153"/>
        <v>1</v>
      </c>
      <c r="J99" s="27"/>
      <c r="K99" s="27">
        <f t="shared" si="154"/>
        <v>0</v>
      </c>
      <c r="L99" s="27" t="s">
        <v>30</v>
      </c>
      <c r="M99" s="27">
        <f t="shared" si="155"/>
        <v>5</v>
      </c>
      <c r="N99" s="27"/>
      <c r="O99" s="27">
        <f t="shared" si="156"/>
        <v>0</v>
      </c>
      <c r="P99" s="27"/>
      <c r="Q99" s="27">
        <f t="shared" si="157"/>
        <v>0</v>
      </c>
      <c r="R99" s="27"/>
      <c r="S99" s="27">
        <f t="shared" si="158"/>
        <v>0</v>
      </c>
      <c r="T99" s="27"/>
      <c r="U99" s="27">
        <f t="shared" si="159"/>
        <v>0</v>
      </c>
      <c r="V99" s="27"/>
      <c r="W99" s="27">
        <f t="shared" si="160"/>
        <v>0</v>
      </c>
      <c r="X99" s="27"/>
      <c r="Y99" s="27">
        <f t="shared" si="161"/>
        <v>0</v>
      </c>
      <c r="Z99" s="28">
        <f t="shared" si="162"/>
        <v>0</v>
      </c>
      <c r="AA99" s="28">
        <f t="shared" si="163"/>
        <v>0</v>
      </c>
      <c r="AB99" s="28">
        <f t="shared" si="164"/>
        <v>0</v>
      </c>
      <c r="AC99" s="28">
        <f t="shared" si="165"/>
        <v>0</v>
      </c>
      <c r="AD99" s="28">
        <f t="shared" si="166"/>
        <v>5</v>
      </c>
      <c r="AE99" s="28">
        <f t="shared" si="167"/>
        <v>0</v>
      </c>
      <c r="AF99" s="28">
        <f t="shared" si="168"/>
        <v>0</v>
      </c>
      <c r="AG99" s="28">
        <f t="shared" si="169"/>
        <v>0</v>
      </c>
    </row>
    <row r="100" spans="1:33" s="29" customFormat="1" ht="16.25" customHeight="1" thickBot="1" x14ac:dyDescent="0.5">
      <c r="A100" s="21" t="s">
        <v>33</v>
      </c>
      <c r="B100" s="22">
        <f t="shared" si="150"/>
        <v>14</v>
      </c>
      <c r="C100" s="23" t="s">
        <v>478</v>
      </c>
      <c r="D100" s="23" t="s">
        <v>479</v>
      </c>
      <c r="E100" s="23" t="s">
        <v>401</v>
      </c>
      <c r="F100" s="23" t="s">
        <v>64</v>
      </c>
      <c r="G100" s="24">
        <f t="shared" si="151"/>
        <v>5</v>
      </c>
      <c r="H100" s="25">
        <f t="shared" si="152"/>
        <v>5</v>
      </c>
      <c r="I100" s="26">
        <f t="shared" si="153"/>
        <v>1</v>
      </c>
      <c r="J100" s="27"/>
      <c r="K100" s="27">
        <f t="shared" si="154"/>
        <v>0</v>
      </c>
      <c r="L100" s="27"/>
      <c r="M100" s="27">
        <f t="shared" si="155"/>
        <v>0</v>
      </c>
      <c r="N100" s="27" t="s">
        <v>30</v>
      </c>
      <c r="O100" s="27">
        <f t="shared" si="156"/>
        <v>5</v>
      </c>
      <c r="P100" s="27"/>
      <c r="Q100" s="27">
        <f t="shared" si="157"/>
        <v>0</v>
      </c>
      <c r="R100" s="27"/>
      <c r="S100" s="27">
        <f t="shared" si="158"/>
        <v>0</v>
      </c>
      <c r="T100" s="27"/>
      <c r="U100" s="27">
        <f t="shared" si="159"/>
        <v>0</v>
      </c>
      <c r="V100" s="27"/>
      <c r="W100" s="27">
        <f t="shared" si="160"/>
        <v>0</v>
      </c>
      <c r="X100" s="27"/>
      <c r="Y100" s="27">
        <f t="shared" si="161"/>
        <v>0</v>
      </c>
      <c r="Z100" s="28">
        <f t="shared" si="162"/>
        <v>0</v>
      </c>
      <c r="AA100" s="28">
        <f t="shared" si="163"/>
        <v>0</v>
      </c>
      <c r="AB100" s="28">
        <f t="shared" si="164"/>
        <v>0</v>
      </c>
      <c r="AC100" s="28">
        <f t="shared" si="165"/>
        <v>0</v>
      </c>
      <c r="AD100" s="28">
        <f t="shared" si="166"/>
        <v>0</v>
      </c>
      <c r="AE100" s="28">
        <f t="shared" si="167"/>
        <v>5</v>
      </c>
      <c r="AF100" s="28">
        <f t="shared" si="168"/>
        <v>0</v>
      </c>
      <c r="AG100" s="28">
        <f t="shared" si="169"/>
        <v>0</v>
      </c>
    </row>
    <row r="101" spans="1:33" s="29" customFormat="1" ht="16.25" customHeight="1" thickBot="1" x14ac:dyDescent="0.5">
      <c r="A101" s="21" t="s">
        <v>33</v>
      </c>
      <c r="B101" s="22">
        <f t="shared" si="150"/>
        <v>14</v>
      </c>
      <c r="C101" s="23" t="s">
        <v>480</v>
      </c>
      <c r="D101" s="23" t="s">
        <v>481</v>
      </c>
      <c r="E101" s="23" t="s">
        <v>68</v>
      </c>
      <c r="F101" s="23" t="s">
        <v>69</v>
      </c>
      <c r="G101" s="24">
        <f t="shared" si="151"/>
        <v>5</v>
      </c>
      <c r="H101" s="25">
        <f t="shared" si="152"/>
        <v>5</v>
      </c>
      <c r="I101" s="26">
        <f t="shared" si="153"/>
        <v>1</v>
      </c>
      <c r="J101" s="27"/>
      <c r="K101" s="27">
        <f t="shared" si="154"/>
        <v>0</v>
      </c>
      <c r="L101" s="27"/>
      <c r="M101" s="27">
        <f t="shared" si="155"/>
        <v>0</v>
      </c>
      <c r="N101" s="27" t="s">
        <v>30</v>
      </c>
      <c r="O101" s="27">
        <f t="shared" si="156"/>
        <v>5</v>
      </c>
      <c r="P101" s="27"/>
      <c r="Q101" s="27">
        <f t="shared" si="157"/>
        <v>0</v>
      </c>
      <c r="R101" s="27"/>
      <c r="S101" s="27">
        <f t="shared" si="158"/>
        <v>0</v>
      </c>
      <c r="T101" s="27"/>
      <c r="U101" s="27">
        <f t="shared" si="159"/>
        <v>0</v>
      </c>
      <c r="V101" s="27"/>
      <c r="W101" s="27">
        <f t="shared" si="160"/>
        <v>0</v>
      </c>
      <c r="X101" s="27"/>
      <c r="Y101" s="27">
        <f t="shared" si="161"/>
        <v>0</v>
      </c>
      <c r="Z101" s="28">
        <f t="shared" si="162"/>
        <v>0</v>
      </c>
      <c r="AA101" s="28">
        <f t="shared" si="163"/>
        <v>0</v>
      </c>
      <c r="AB101" s="28">
        <f t="shared" si="164"/>
        <v>0</v>
      </c>
      <c r="AC101" s="28">
        <f t="shared" si="165"/>
        <v>0</v>
      </c>
      <c r="AD101" s="28">
        <f t="shared" si="166"/>
        <v>0</v>
      </c>
      <c r="AE101" s="28">
        <f t="shared" si="167"/>
        <v>5</v>
      </c>
      <c r="AF101" s="28">
        <f t="shared" si="168"/>
        <v>0</v>
      </c>
      <c r="AG101" s="28">
        <f t="shared" si="169"/>
        <v>0</v>
      </c>
    </row>
    <row r="102" spans="1:33" s="29" customFormat="1" ht="16.25" customHeight="1" thickBot="1" x14ac:dyDescent="0.5">
      <c r="A102" s="21" t="s">
        <v>33</v>
      </c>
      <c r="B102" s="22">
        <f t="shared" si="150"/>
        <v>14</v>
      </c>
      <c r="C102" s="23" t="s">
        <v>587</v>
      </c>
      <c r="D102" s="23" t="s">
        <v>588</v>
      </c>
      <c r="E102" s="23" t="s">
        <v>395</v>
      </c>
      <c r="F102" s="23" t="s">
        <v>69</v>
      </c>
      <c r="G102" s="24">
        <f t="shared" si="151"/>
        <v>5</v>
      </c>
      <c r="H102" s="25">
        <f t="shared" si="152"/>
        <v>5</v>
      </c>
      <c r="I102" s="26">
        <f t="shared" si="153"/>
        <v>1</v>
      </c>
      <c r="J102" s="27"/>
      <c r="K102" s="27">
        <f t="shared" si="154"/>
        <v>0</v>
      </c>
      <c r="L102" s="27"/>
      <c r="M102" s="27">
        <f t="shared" si="155"/>
        <v>0</v>
      </c>
      <c r="N102" s="27"/>
      <c r="O102" s="27">
        <f t="shared" si="156"/>
        <v>0</v>
      </c>
      <c r="P102" s="27" t="s">
        <v>30</v>
      </c>
      <c r="Q102" s="27">
        <f t="shared" si="157"/>
        <v>5</v>
      </c>
      <c r="R102" s="27"/>
      <c r="S102" s="27">
        <f t="shared" si="158"/>
        <v>0</v>
      </c>
      <c r="T102" s="27"/>
      <c r="U102" s="27">
        <f t="shared" si="159"/>
        <v>0</v>
      </c>
      <c r="V102" s="27"/>
      <c r="W102" s="27">
        <f t="shared" si="160"/>
        <v>0</v>
      </c>
      <c r="X102" s="27"/>
      <c r="Y102" s="27">
        <f t="shared" si="161"/>
        <v>0</v>
      </c>
      <c r="Z102" s="28">
        <f t="shared" si="162"/>
        <v>0</v>
      </c>
      <c r="AA102" s="28">
        <f t="shared" si="163"/>
        <v>0</v>
      </c>
      <c r="AB102" s="28">
        <f t="shared" si="164"/>
        <v>0</v>
      </c>
      <c r="AC102" s="28">
        <f t="shared" si="165"/>
        <v>0</v>
      </c>
      <c r="AD102" s="28">
        <f t="shared" si="166"/>
        <v>0</v>
      </c>
      <c r="AE102" s="28">
        <f t="shared" si="167"/>
        <v>0</v>
      </c>
      <c r="AF102" s="28">
        <f t="shared" si="168"/>
        <v>5</v>
      </c>
      <c r="AG102" s="28">
        <f t="shared" si="169"/>
        <v>0</v>
      </c>
    </row>
    <row r="103" spans="1:33" s="29" customFormat="1" ht="16.25" customHeight="1" thickBot="1" x14ac:dyDescent="0.5">
      <c r="A103" s="21" t="s">
        <v>33</v>
      </c>
      <c r="B103" s="22">
        <f t="shared" si="150"/>
        <v>14</v>
      </c>
      <c r="C103" s="23" t="s">
        <v>648</v>
      </c>
      <c r="D103" s="23" t="s">
        <v>649</v>
      </c>
      <c r="E103" s="23" t="s">
        <v>650</v>
      </c>
      <c r="F103" s="23" t="s">
        <v>53</v>
      </c>
      <c r="G103" s="24">
        <f t="shared" si="151"/>
        <v>5</v>
      </c>
      <c r="H103" s="25">
        <f t="shared" si="152"/>
        <v>5</v>
      </c>
      <c r="I103" s="26">
        <f t="shared" si="153"/>
        <v>1</v>
      </c>
      <c r="J103" s="27"/>
      <c r="K103" s="27">
        <f t="shared" si="154"/>
        <v>0</v>
      </c>
      <c r="L103" s="27"/>
      <c r="M103" s="27">
        <f t="shared" si="155"/>
        <v>0</v>
      </c>
      <c r="N103" s="27"/>
      <c r="O103" s="27">
        <f t="shared" si="156"/>
        <v>0</v>
      </c>
      <c r="P103" s="27"/>
      <c r="Q103" s="27">
        <f t="shared" si="157"/>
        <v>0</v>
      </c>
      <c r="R103" s="27" t="s">
        <v>30</v>
      </c>
      <c r="S103" s="27">
        <f t="shared" si="158"/>
        <v>5</v>
      </c>
      <c r="T103" s="27"/>
      <c r="U103" s="27">
        <f t="shared" si="159"/>
        <v>0</v>
      </c>
      <c r="V103" s="27"/>
      <c r="W103" s="27">
        <f t="shared" si="160"/>
        <v>0</v>
      </c>
      <c r="X103" s="27"/>
      <c r="Y103" s="27">
        <f t="shared" si="161"/>
        <v>0</v>
      </c>
      <c r="Z103" s="28">
        <f t="shared" si="162"/>
        <v>0</v>
      </c>
      <c r="AA103" s="28">
        <f t="shared" si="163"/>
        <v>5</v>
      </c>
      <c r="AB103" s="28">
        <f t="shared" si="164"/>
        <v>0</v>
      </c>
      <c r="AC103" s="28">
        <f t="shared" si="165"/>
        <v>0</v>
      </c>
      <c r="AD103" s="28">
        <f t="shared" si="166"/>
        <v>0</v>
      </c>
      <c r="AE103" s="28">
        <f t="shared" si="167"/>
        <v>0</v>
      </c>
      <c r="AF103" s="28">
        <f t="shared" si="168"/>
        <v>0</v>
      </c>
      <c r="AG103" s="28">
        <f t="shared" si="169"/>
        <v>0</v>
      </c>
    </row>
    <row r="104" spans="1:33" s="29" customFormat="1" ht="16.25" hidden="1" customHeight="1" thickBot="1" x14ac:dyDescent="0.5">
      <c r="A104" s="21" t="s">
        <v>33</v>
      </c>
      <c r="B104" s="22">
        <f t="shared" si="150"/>
        <v>19</v>
      </c>
      <c r="C104" s="23"/>
      <c r="D104" s="23"/>
      <c r="E104" s="23"/>
      <c r="F104" s="23"/>
      <c r="G104" s="24">
        <f t="shared" si="151"/>
        <v>0</v>
      </c>
      <c r="H104" s="25">
        <f t="shared" si="152"/>
        <v>0</v>
      </c>
      <c r="I104" s="26">
        <f t="shared" si="153"/>
        <v>0</v>
      </c>
      <c r="J104" s="27"/>
      <c r="K104" s="27">
        <f t="shared" si="154"/>
        <v>0</v>
      </c>
      <c r="L104" s="27"/>
      <c r="M104" s="27">
        <f t="shared" si="155"/>
        <v>0</v>
      </c>
      <c r="N104" s="27"/>
      <c r="O104" s="27">
        <f t="shared" si="156"/>
        <v>0</v>
      </c>
      <c r="P104" s="27"/>
      <c r="Q104" s="27">
        <f t="shared" si="157"/>
        <v>0</v>
      </c>
      <c r="R104" s="27"/>
      <c r="S104" s="27">
        <f t="shared" si="158"/>
        <v>0</v>
      </c>
      <c r="T104" s="27"/>
      <c r="U104" s="27">
        <f t="shared" si="159"/>
        <v>0</v>
      </c>
      <c r="V104" s="27"/>
      <c r="W104" s="27">
        <f t="shared" si="160"/>
        <v>0</v>
      </c>
      <c r="X104" s="27"/>
      <c r="Y104" s="27">
        <f t="shared" si="161"/>
        <v>0</v>
      </c>
      <c r="Z104" s="28">
        <f t="shared" si="162"/>
        <v>0</v>
      </c>
      <c r="AA104" s="28">
        <f t="shared" si="163"/>
        <v>0</v>
      </c>
      <c r="AB104" s="28">
        <f t="shared" si="164"/>
        <v>0</v>
      </c>
      <c r="AC104" s="28">
        <f t="shared" si="165"/>
        <v>0</v>
      </c>
      <c r="AD104" s="28">
        <f t="shared" si="166"/>
        <v>0</v>
      </c>
      <c r="AE104" s="28">
        <f t="shared" si="167"/>
        <v>0</v>
      </c>
      <c r="AF104" s="28">
        <f t="shared" si="168"/>
        <v>0</v>
      </c>
      <c r="AG104" s="28">
        <f t="shared" si="169"/>
        <v>0</v>
      </c>
    </row>
    <row r="105" spans="1:33" s="29" customFormat="1" ht="16.25" hidden="1" customHeight="1" thickBot="1" x14ac:dyDescent="0.5">
      <c r="A105" s="21" t="s">
        <v>33</v>
      </c>
      <c r="B105" s="22">
        <f t="shared" si="150"/>
        <v>19</v>
      </c>
      <c r="C105" s="23"/>
      <c r="D105" s="23"/>
      <c r="E105" s="23"/>
      <c r="F105" s="23"/>
      <c r="G105" s="24">
        <f t="shared" ref="G105:G122" si="170">SUMPRODUCT(LARGE(Z105:AG105,ROW($1:$4)))</f>
        <v>0</v>
      </c>
      <c r="H105" s="25">
        <f t="shared" ref="H105:H122" si="171">SUM(M105,W105,K105,U105,S105,O105,Q105,Y105)</f>
        <v>0</v>
      </c>
      <c r="I105" s="26">
        <f t="shared" ref="I105:I122" si="172">COUNTA(L105,V105,J105,T105,R105,N105,P105,X105)</f>
        <v>0</v>
      </c>
      <c r="J105" s="27"/>
      <c r="K105" s="27">
        <f t="shared" ref="K105:K122" si="173">IF(J105="Or",90,IF(J105="Argent",50,IF(J105="Bronze",40,IF(J105="Cinq",15,IF(J105="Sept",5,0)))))</f>
        <v>0</v>
      </c>
      <c r="L105" s="27"/>
      <c r="M105" s="27">
        <f t="shared" ref="M105:M122" si="174">IF(L105="Or",90,IF(L105="Argent",50,IF(L105="Bronze",40,IF(L105="Cinq",15,IF(L105="Sept",5,0)))))</f>
        <v>0</v>
      </c>
      <c r="N105" s="27"/>
      <c r="O105" s="27">
        <f t="shared" ref="O105:O122" si="175">IF(N105="Or",90,IF(N105="Argent",50,IF(N105="Bronze",40,IF(N105="Cinq",15,IF(N105="Sept",5,0)))))</f>
        <v>0</v>
      </c>
      <c r="P105" s="27"/>
      <c r="Q105" s="27">
        <f t="shared" ref="Q105:Q122" si="176">IF(P105="Or",90,IF(P105="Argent",50,IF(P105="Bronze",40,IF(P105="Cinq",15,IF(P105="Sept",5,0)))))</f>
        <v>0</v>
      </c>
      <c r="R105" s="27"/>
      <c r="S105" s="27">
        <f t="shared" ref="S105:S122" si="177">IF(R105="Or",90,IF(R105="Argent",50,IF(R105="Bronze",40,IF(R105="Cinq",15,IF(R105="Sept",5,0)))))</f>
        <v>0</v>
      </c>
      <c r="T105" s="27"/>
      <c r="U105" s="27">
        <f t="shared" ref="U105:U122" si="178">IF(T105="Or",160,IF(T105="Argent",50,IF(T105="Bronze",40,IF(T105="Cinq",15,IF(T105="Sept",5,0)))))</f>
        <v>0</v>
      </c>
      <c r="V105" s="27"/>
      <c r="W105" s="27">
        <f t="shared" ref="W105:W122" si="179">IF(V105="Or",90,IF(V105="Argent",50,IF(V105="Bronze",40,IF(V105="Cinq",15,IF(V105="Sept",5,0)))))</f>
        <v>0</v>
      </c>
      <c r="X105" s="27"/>
      <c r="Y105" s="27">
        <f t="shared" ref="Y105:Y122" si="180">IF(X105="Or",90,IF(X105="Argent",50,IF(X105="Bronze",40,IF(X105="Cinq",15,IF(X105="Sept",5,0)))))</f>
        <v>0</v>
      </c>
      <c r="Z105" s="28">
        <f t="shared" ref="Z105:Z122" si="181">K105</f>
        <v>0</v>
      </c>
      <c r="AA105" s="28">
        <f t="shared" ref="AA105:AA122" si="182">S105</f>
        <v>0</v>
      </c>
      <c r="AB105" s="28">
        <f t="shared" ref="AB105:AB122" si="183">U105</f>
        <v>0</v>
      </c>
      <c r="AC105" s="28">
        <f t="shared" ref="AC105:AC122" si="184">W105</f>
        <v>0</v>
      </c>
      <c r="AD105" s="28">
        <f t="shared" ref="AD105:AD122" si="185">M105</f>
        <v>0</v>
      </c>
      <c r="AE105" s="28">
        <f t="shared" ref="AE105:AE122" si="186">O105</f>
        <v>0</v>
      </c>
      <c r="AF105" s="28">
        <f t="shared" ref="AF105:AF122" si="187">Q105</f>
        <v>0</v>
      </c>
      <c r="AG105" s="28">
        <f t="shared" si="146"/>
        <v>0</v>
      </c>
    </row>
    <row r="106" spans="1:33" s="29" customFormat="1" ht="16.25" hidden="1" customHeight="1" thickBot="1" x14ac:dyDescent="0.5">
      <c r="A106" s="21" t="s">
        <v>33</v>
      </c>
      <c r="B106" s="22">
        <f t="shared" si="150"/>
        <v>19</v>
      </c>
      <c r="C106" s="23"/>
      <c r="D106" s="23"/>
      <c r="E106" s="23"/>
      <c r="F106" s="23"/>
      <c r="G106" s="24">
        <f t="shared" si="170"/>
        <v>0</v>
      </c>
      <c r="H106" s="25">
        <f t="shared" si="171"/>
        <v>0</v>
      </c>
      <c r="I106" s="26">
        <f t="shared" si="172"/>
        <v>0</v>
      </c>
      <c r="J106" s="27"/>
      <c r="K106" s="27">
        <f t="shared" si="173"/>
        <v>0</v>
      </c>
      <c r="L106" s="27"/>
      <c r="M106" s="27">
        <f t="shared" si="174"/>
        <v>0</v>
      </c>
      <c r="N106" s="27"/>
      <c r="O106" s="27">
        <f t="shared" si="175"/>
        <v>0</v>
      </c>
      <c r="P106" s="27"/>
      <c r="Q106" s="27">
        <f t="shared" si="176"/>
        <v>0</v>
      </c>
      <c r="R106" s="27"/>
      <c r="S106" s="27">
        <f t="shared" si="177"/>
        <v>0</v>
      </c>
      <c r="T106" s="27"/>
      <c r="U106" s="27">
        <f t="shared" si="178"/>
        <v>0</v>
      </c>
      <c r="V106" s="27"/>
      <c r="W106" s="27">
        <f t="shared" si="179"/>
        <v>0</v>
      </c>
      <c r="X106" s="27"/>
      <c r="Y106" s="27">
        <f t="shared" si="180"/>
        <v>0</v>
      </c>
      <c r="Z106" s="28">
        <f t="shared" si="181"/>
        <v>0</v>
      </c>
      <c r="AA106" s="28">
        <f t="shared" si="182"/>
        <v>0</v>
      </c>
      <c r="AB106" s="28">
        <f t="shared" si="183"/>
        <v>0</v>
      </c>
      <c r="AC106" s="28">
        <f t="shared" si="184"/>
        <v>0</v>
      </c>
      <c r="AD106" s="28">
        <f t="shared" si="185"/>
        <v>0</v>
      </c>
      <c r="AE106" s="28">
        <f t="shared" si="186"/>
        <v>0</v>
      </c>
      <c r="AF106" s="28">
        <f t="shared" si="187"/>
        <v>0</v>
      </c>
      <c r="AG106" s="28">
        <f t="shared" si="146"/>
        <v>0</v>
      </c>
    </row>
    <row r="107" spans="1:33" s="29" customFormat="1" ht="16.25" hidden="1" customHeight="1" thickBot="1" x14ac:dyDescent="0.5">
      <c r="A107" s="21" t="s">
        <v>33</v>
      </c>
      <c r="B107" s="22">
        <f t="shared" si="150"/>
        <v>19</v>
      </c>
      <c r="C107" s="23"/>
      <c r="D107" s="23"/>
      <c r="E107" s="23"/>
      <c r="F107" s="23"/>
      <c r="G107" s="24">
        <f t="shared" si="170"/>
        <v>0</v>
      </c>
      <c r="H107" s="25">
        <f t="shared" si="171"/>
        <v>0</v>
      </c>
      <c r="I107" s="26">
        <f t="shared" si="172"/>
        <v>0</v>
      </c>
      <c r="J107" s="27"/>
      <c r="K107" s="27">
        <f t="shared" si="173"/>
        <v>0</v>
      </c>
      <c r="L107" s="27"/>
      <c r="M107" s="27">
        <f t="shared" si="174"/>
        <v>0</v>
      </c>
      <c r="N107" s="27"/>
      <c r="O107" s="27">
        <f t="shared" si="175"/>
        <v>0</v>
      </c>
      <c r="P107" s="27"/>
      <c r="Q107" s="27">
        <f t="shared" si="176"/>
        <v>0</v>
      </c>
      <c r="R107" s="27"/>
      <c r="S107" s="27">
        <f t="shared" si="177"/>
        <v>0</v>
      </c>
      <c r="T107" s="27"/>
      <c r="U107" s="27">
        <f t="shared" si="178"/>
        <v>0</v>
      </c>
      <c r="V107" s="27"/>
      <c r="W107" s="27">
        <f t="shared" si="179"/>
        <v>0</v>
      </c>
      <c r="X107" s="27"/>
      <c r="Y107" s="27">
        <f t="shared" si="180"/>
        <v>0</v>
      </c>
      <c r="Z107" s="28">
        <f t="shared" si="181"/>
        <v>0</v>
      </c>
      <c r="AA107" s="28">
        <f t="shared" si="182"/>
        <v>0</v>
      </c>
      <c r="AB107" s="28">
        <f t="shared" si="183"/>
        <v>0</v>
      </c>
      <c r="AC107" s="28">
        <f t="shared" si="184"/>
        <v>0</v>
      </c>
      <c r="AD107" s="28">
        <f t="shared" si="185"/>
        <v>0</v>
      </c>
      <c r="AE107" s="28">
        <f t="shared" si="186"/>
        <v>0</v>
      </c>
      <c r="AF107" s="28">
        <f t="shared" si="187"/>
        <v>0</v>
      </c>
      <c r="AG107" s="28">
        <f t="shared" si="146"/>
        <v>0</v>
      </c>
    </row>
    <row r="108" spans="1:33" s="29" customFormat="1" ht="16.25" hidden="1" customHeight="1" thickBot="1" x14ac:dyDescent="0.5">
      <c r="A108" s="21" t="s">
        <v>33</v>
      </c>
      <c r="B108" s="22">
        <f t="shared" si="150"/>
        <v>19</v>
      </c>
      <c r="C108" s="23"/>
      <c r="D108" s="23"/>
      <c r="E108" s="23"/>
      <c r="F108" s="23"/>
      <c r="G108" s="24">
        <f t="shared" si="170"/>
        <v>0</v>
      </c>
      <c r="H108" s="25">
        <f t="shared" si="171"/>
        <v>0</v>
      </c>
      <c r="I108" s="26">
        <f t="shared" si="172"/>
        <v>0</v>
      </c>
      <c r="J108" s="27"/>
      <c r="K108" s="27">
        <f t="shared" si="173"/>
        <v>0</v>
      </c>
      <c r="L108" s="27"/>
      <c r="M108" s="27">
        <f t="shared" si="174"/>
        <v>0</v>
      </c>
      <c r="N108" s="27"/>
      <c r="O108" s="27">
        <f t="shared" si="175"/>
        <v>0</v>
      </c>
      <c r="P108" s="27"/>
      <c r="Q108" s="27">
        <f t="shared" si="176"/>
        <v>0</v>
      </c>
      <c r="R108" s="27"/>
      <c r="S108" s="27">
        <f t="shared" si="177"/>
        <v>0</v>
      </c>
      <c r="T108" s="27"/>
      <c r="U108" s="27">
        <f t="shared" si="178"/>
        <v>0</v>
      </c>
      <c r="V108" s="27"/>
      <c r="W108" s="27">
        <f t="shared" si="179"/>
        <v>0</v>
      </c>
      <c r="X108" s="27"/>
      <c r="Y108" s="27">
        <f t="shared" si="180"/>
        <v>0</v>
      </c>
      <c r="Z108" s="28">
        <f t="shared" si="181"/>
        <v>0</v>
      </c>
      <c r="AA108" s="28">
        <f t="shared" si="182"/>
        <v>0</v>
      </c>
      <c r="AB108" s="28">
        <f t="shared" si="183"/>
        <v>0</v>
      </c>
      <c r="AC108" s="28">
        <f t="shared" si="184"/>
        <v>0</v>
      </c>
      <c r="AD108" s="28">
        <f t="shared" si="185"/>
        <v>0</v>
      </c>
      <c r="AE108" s="28">
        <f t="shared" si="186"/>
        <v>0</v>
      </c>
      <c r="AF108" s="28">
        <f t="shared" si="187"/>
        <v>0</v>
      </c>
      <c r="AG108" s="28">
        <f t="shared" si="146"/>
        <v>0</v>
      </c>
    </row>
    <row r="109" spans="1:33" s="29" customFormat="1" ht="16.25" hidden="1" customHeight="1" thickBot="1" x14ac:dyDescent="0.5">
      <c r="A109" s="21" t="s">
        <v>33</v>
      </c>
      <c r="B109" s="22">
        <f t="shared" si="150"/>
        <v>19</v>
      </c>
      <c r="C109" s="23"/>
      <c r="D109" s="23"/>
      <c r="E109" s="23"/>
      <c r="F109" s="23"/>
      <c r="G109" s="24">
        <f t="shared" si="170"/>
        <v>0</v>
      </c>
      <c r="H109" s="25">
        <f t="shared" si="171"/>
        <v>0</v>
      </c>
      <c r="I109" s="26">
        <f t="shared" si="172"/>
        <v>0</v>
      </c>
      <c r="J109" s="27"/>
      <c r="K109" s="27">
        <f t="shared" si="173"/>
        <v>0</v>
      </c>
      <c r="L109" s="27"/>
      <c r="M109" s="27">
        <f t="shared" si="174"/>
        <v>0</v>
      </c>
      <c r="N109" s="27"/>
      <c r="O109" s="27">
        <f t="shared" si="175"/>
        <v>0</v>
      </c>
      <c r="P109" s="27"/>
      <c r="Q109" s="27">
        <f t="shared" si="176"/>
        <v>0</v>
      </c>
      <c r="R109" s="27"/>
      <c r="S109" s="27">
        <f t="shared" si="177"/>
        <v>0</v>
      </c>
      <c r="T109" s="27"/>
      <c r="U109" s="27">
        <f t="shared" si="178"/>
        <v>0</v>
      </c>
      <c r="V109" s="27"/>
      <c r="W109" s="27">
        <f t="shared" si="179"/>
        <v>0</v>
      </c>
      <c r="X109" s="27"/>
      <c r="Y109" s="27">
        <f t="shared" si="180"/>
        <v>0</v>
      </c>
      <c r="Z109" s="28">
        <f t="shared" si="181"/>
        <v>0</v>
      </c>
      <c r="AA109" s="28">
        <f t="shared" si="182"/>
        <v>0</v>
      </c>
      <c r="AB109" s="28">
        <f t="shared" si="183"/>
        <v>0</v>
      </c>
      <c r="AC109" s="28">
        <f t="shared" si="184"/>
        <v>0</v>
      </c>
      <c r="AD109" s="28">
        <f t="shared" si="185"/>
        <v>0</v>
      </c>
      <c r="AE109" s="28">
        <f t="shared" si="186"/>
        <v>0</v>
      </c>
      <c r="AF109" s="28">
        <f t="shared" si="187"/>
        <v>0</v>
      </c>
      <c r="AG109" s="28">
        <f t="shared" si="146"/>
        <v>0</v>
      </c>
    </row>
    <row r="110" spans="1:33" s="29" customFormat="1" ht="16.25" hidden="1" customHeight="1" thickBot="1" x14ac:dyDescent="0.5">
      <c r="A110" s="21" t="s">
        <v>33</v>
      </c>
      <c r="B110" s="22">
        <f t="shared" si="150"/>
        <v>19</v>
      </c>
      <c r="C110" s="23"/>
      <c r="D110" s="23"/>
      <c r="E110" s="23"/>
      <c r="F110" s="23"/>
      <c r="G110" s="24">
        <f t="shared" si="170"/>
        <v>0</v>
      </c>
      <c r="H110" s="25">
        <f t="shared" si="171"/>
        <v>0</v>
      </c>
      <c r="I110" s="26">
        <f t="shared" si="172"/>
        <v>0</v>
      </c>
      <c r="J110" s="27"/>
      <c r="K110" s="27">
        <f t="shared" si="173"/>
        <v>0</v>
      </c>
      <c r="L110" s="27"/>
      <c r="M110" s="27">
        <f t="shared" si="174"/>
        <v>0</v>
      </c>
      <c r="N110" s="27"/>
      <c r="O110" s="27">
        <f t="shared" si="175"/>
        <v>0</v>
      </c>
      <c r="P110" s="27"/>
      <c r="Q110" s="27">
        <f t="shared" si="176"/>
        <v>0</v>
      </c>
      <c r="R110" s="27"/>
      <c r="S110" s="27">
        <f t="shared" si="177"/>
        <v>0</v>
      </c>
      <c r="T110" s="27"/>
      <c r="U110" s="27">
        <f t="shared" si="178"/>
        <v>0</v>
      </c>
      <c r="V110" s="27"/>
      <c r="W110" s="27">
        <f t="shared" si="179"/>
        <v>0</v>
      </c>
      <c r="X110" s="27"/>
      <c r="Y110" s="27">
        <f t="shared" si="180"/>
        <v>0</v>
      </c>
      <c r="Z110" s="28">
        <f t="shared" si="181"/>
        <v>0</v>
      </c>
      <c r="AA110" s="28">
        <f t="shared" si="182"/>
        <v>0</v>
      </c>
      <c r="AB110" s="28">
        <f t="shared" si="183"/>
        <v>0</v>
      </c>
      <c r="AC110" s="28">
        <f t="shared" si="184"/>
        <v>0</v>
      </c>
      <c r="AD110" s="28">
        <f t="shared" si="185"/>
        <v>0</v>
      </c>
      <c r="AE110" s="28">
        <f t="shared" si="186"/>
        <v>0</v>
      </c>
      <c r="AF110" s="28">
        <f t="shared" si="187"/>
        <v>0</v>
      </c>
      <c r="AG110" s="28">
        <f t="shared" si="146"/>
        <v>0</v>
      </c>
    </row>
    <row r="111" spans="1:33" s="29" customFormat="1" ht="16.25" hidden="1" customHeight="1" thickBot="1" x14ac:dyDescent="0.5">
      <c r="A111" s="21" t="s">
        <v>33</v>
      </c>
      <c r="B111" s="22">
        <f t="shared" si="150"/>
        <v>19</v>
      </c>
      <c r="C111" s="23"/>
      <c r="D111" s="23"/>
      <c r="E111" s="23"/>
      <c r="F111" s="23"/>
      <c r="G111" s="24">
        <f t="shared" si="170"/>
        <v>0</v>
      </c>
      <c r="H111" s="25">
        <f t="shared" si="171"/>
        <v>0</v>
      </c>
      <c r="I111" s="26">
        <f t="shared" si="172"/>
        <v>0</v>
      </c>
      <c r="J111" s="27"/>
      <c r="K111" s="27">
        <f t="shared" si="173"/>
        <v>0</v>
      </c>
      <c r="L111" s="27"/>
      <c r="M111" s="27">
        <f t="shared" si="174"/>
        <v>0</v>
      </c>
      <c r="N111" s="27"/>
      <c r="O111" s="27">
        <f t="shared" si="175"/>
        <v>0</v>
      </c>
      <c r="P111" s="27"/>
      <c r="Q111" s="27">
        <f t="shared" si="176"/>
        <v>0</v>
      </c>
      <c r="R111" s="27"/>
      <c r="S111" s="27">
        <f t="shared" si="177"/>
        <v>0</v>
      </c>
      <c r="T111" s="27"/>
      <c r="U111" s="27">
        <f t="shared" si="178"/>
        <v>0</v>
      </c>
      <c r="V111" s="27"/>
      <c r="W111" s="27">
        <f t="shared" si="179"/>
        <v>0</v>
      </c>
      <c r="X111" s="27"/>
      <c r="Y111" s="27">
        <f t="shared" si="180"/>
        <v>0</v>
      </c>
      <c r="Z111" s="28">
        <f t="shared" si="181"/>
        <v>0</v>
      </c>
      <c r="AA111" s="28">
        <f t="shared" si="182"/>
        <v>0</v>
      </c>
      <c r="AB111" s="28">
        <f t="shared" si="183"/>
        <v>0</v>
      </c>
      <c r="AC111" s="28">
        <f t="shared" si="184"/>
        <v>0</v>
      </c>
      <c r="AD111" s="28">
        <f t="shared" si="185"/>
        <v>0</v>
      </c>
      <c r="AE111" s="28">
        <f t="shared" si="186"/>
        <v>0</v>
      </c>
      <c r="AF111" s="28">
        <f t="shared" si="187"/>
        <v>0</v>
      </c>
      <c r="AG111" s="28">
        <f t="shared" si="146"/>
        <v>0</v>
      </c>
    </row>
    <row r="112" spans="1:33" s="29" customFormat="1" ht="16.25" hidden="1" customHeight="1" thickBot="1" x14ac:dyDescent="0.5">
      <c r="A112" s="21" t="s">
        <v>33</v>
      </c>
      <c r="B112" s="22">
        <f t="shared" si="150"/>
        <v>19</v>
      </c>
      <c r="C112" s="23"/>
      <c r="D112" s="23"/>
      <c r="E112" s="23"/>
      <c r="F112" s="23"/>
      <c r="G112" s="24">
        <f t="shared" si="170"/>
        <v>0</v>
      </c>
      <c r="H112" s="25">
        <f t="shared" si="171"/>
        <v>0</v>
      </c>
      <c r="I112" s="26">
        <f t="shared" si="172"/>
        <v>0</v>
      </c>
      <c r="J112" s="27"/>
      <c r="K112" s="27">
        <f t="shared" si="173"/>
        <v>0</v>
      </c>
      <c r="L112" s="27"/>
      <c r="M112" s="27">
        <f t="shared" si="174"/>
        <v>0</v>
      </c>
      <c r="N112" s="27"/>
      <c r="O112" s="27">
        <f t="shared" si="175"/>
        <v>0</v>
      </c>
      <c r="P112" s="27"/>
      <c r="Q112" s="27">
        <f t="shared" si="176"/>
        <v>0</v>
      </c>
      <c r="R112" s="27"/>
      <c r="S112" s="27">
        <f t="shared" si="177"/>
        <v>0</v>
      </c>
      <c r="T112" s="27"/>
      <c r="U112" s="27">
        <f t="shared" si="178"/>
        <v>0</v>
      </c>
      <c r="V112" s="27"/>
      <c r="W112" s="27">
        <f t="shared" si="179"/>
        <v>0</v>
      </c>
      <c r="X112" s="27"/>
      <c r="Y112" s="27">
        <f t="shared" si="180"/>
        <v>0</v>
      </c>
      <c r="Z112" s="28">
        <f t="shared" si="181"/>
        <v>0</v>
      </c>
      <c r="AA112" s="28">
        <f t="shared" si="182"/>
        <v>0</v>
      </c>
      <c r="AB112" s="28">
        <f t="shared" si="183"/>
        <v>0</v>
      </c>
      <c r="AC112" s="28">
        <f t="shared" si="184"/>
        <v>0</v>
      </c>
      <c r="AD112" s="28">
        <f t="shared" si="185"/>
        <v>0</v>
      </c>
      <c r="AE112" s="28">
        <f t="shared" si="186"/>
        <v>0</v>
      </c>
      <c r="AF112" s="28">
        <f t="shared" si="187"/>
        <v>0</v>
      </c>
      <c r="AG112" s="28">
        <f t="shared" si="146"/>
        <v>0</v>
      </c>
    </row>
    <row r="113" spans="1:33" s="29" customFormat="1" ht="16.25" hidden="1" customHeight="1" thickBot="1" x14ac:dyDescent="0.5">
      <c r="A113" s="21" t="s">
        <v>33</v>
      </c>
      <c r="B113" s="22">
        <f t="shared" si="150"/>
        <v>19</v>
      </c>
      <c r="C113" s="23"/>
      <c r="D113" s="23"/>
      <c r="E113" s="23"/>
      <c r="F113" s="23"/>
      <c r="G113" s="24">
        <f t="shared" si="170"/>
        <v>0</v>
      </c>
      <c r="H113" s="25">
        <f t="shared" si="171"/>
        <v>0</v>
      </c>
      <c r="I113" s="26">
        <f t="shared" si="172"/>
        <v>0</v>
      </c>
      <c r="J113" s="27"/>
      <c r="K113" s="27">
        <f t="shared" si="173"/>
        <v>0</v>
      </c>
      <c r="L113" s="27"/>
      <c r="M113" s="27">
        <f t="shared" si="174"/>
        <v>0</v>
      </c>
      <c r="N113" s="27"/>
      <c r="O113" s="27">
        <f t="shared" si="175"/>
        <v>0</v>
      </c>
      <c r="P113" s="27"/>
      <c r="Q113" s="27">
        <f t="shared" si="176"/>
        <v>0</v>
      </c>
      <c r="R113" s="27"/>
      <c r="S113" s="27">
        <f t="shared" si="177"/>
        <v>0</v>
      </c>
      <c r="T113" s="27"/>
      <c r="U113" s="27">
        <f t="shared" si="178"/>
        <v>0</v>
      </c>
      <c r="V113" s="27"/>
      <c r="W113" s="27">
        <f t="shared" si="179"/>
        <v>0</v>
      </c>
      <c r="X113" s="27"/>
      <c r="Y113" s="27">
        <f t="shared" si="180"/>
        <v>0</v>
      </c>
      <c r="Z113" s="28">
        <f t="shared" si="181"/>
        <v>0</v>
      </c>
      <c r="AA113" s="28">
        <f t="shared" si="182"/>
        <v>0</v>
      </c>
      <c r="AB113" s="28">
        <f t="shared" si="183"/>
        <v>0</v>
      </c>
      <c r="AC113" s="28">
        <f t="shared" si="184"/>
        <v>0</v>
      </c>
      <c r="AD113" s="28">
        <f t="shared" si="185"/>
        <v>0</v>
      </c>
      <c r="AE113" s="28">
        <f t="shared" si="186"/>
        <v>0</v>
      </c>
      <c r="AF113" s="28">
        <f t="shared" si="187"/>
        <v>0</v>
      </c>
      <c r="AG113" s="28">
        <f t="shared" si="146"/>
        <v>0</v>
      </c>
    </row>
    <row r="114" spans="1:33" s="29" customFormat="1" ht="16.25" hidden="1" customHeight="1" thickBot="1" x14ac:dyDescent="0.5">
      <c r="A114" s="21" t="s">
        <v>33</v>
      </c>
      <c r="B114" s="22">
        <f t="shared" si="150"/>
        <v>19</v>
      </c>
      <c r="C114" s="23"/>
      <c r="D114" s="23"/>
      <c r="E114" s="23"/>
      <c r="F114" s="23"/>
      <c r="G114" s="24">
        <f t="shared" si="170"/>
        <v>0</v>
      </c>
      <c r="H114" s="25">
        <f t="shared" si="171"/>
        <v>0</v>
      </c>
      <c r="I114" s="26">
        <f t="shared" si="172"/>
        <v>0</v>
      </c>
      <c r="J114" s="27"/>
      <c r="K114" s="27">
        <f t="shared" si="173"/>
        <v>0</v>
      </c>
      <c r="L114" s="27"/>
      <c r="M114" s="27">
        <f t="shared" si="174"/>
        <v>0</v>
      </c>
      <c r="N114" s="27"/>
      <c r="O114" s="27">
        <f t="shared" si="175"/>
        <v>0</v>
      </c>
      <c r="P114" s="27"/>
      <c r="Q114" s="27">
        <f t="shared" si="176"/>
        <v>0</v>
      </c>
      <c r="R114" s="27"/>
      <c r="S114" s="27">
        <f t="shared" si="177"/>
        <v>0</v>
      </c>
      <c r="T114" s="27"/>
      <c r="U114" s="27">
        <f t="shared" si="178"/>
        <v>0</v>
      </c>
      <c r="V114" s="27"/>
      <c r="W114" s="27">
        <f t="shared" si="179"/>
        <v>0</v>
      </c>
      <c r="X114" s="27"/>
      <c r="Y114" s="27">
        <f t="shared" si="180"/>
        <v>0</v>
      </c>
      <c r="Z114" s="28">
        <f t="shared" si="181"/>
        <v>0</v>
      </c>
      <c r="AA114" s="28">
        <f t="shared" si="182"/>
        <v>0</v>
      </c>
      <c r="AB114" s="28">
        <f t="shared" si="183"/>
        <v>0</v>
      </c>
      <c r="AC114" s="28">
        <f t="shared" si="184"/>
        <v>0</v>
      </c>
      <c r="AD114" s="28">
        <f t="shared" si="185"/>
        <v>0</v>
      </c>
      <c r="AE114" s="28">
        <f t="shared" si="186"/>
        <v>0</v>
      </c>
      <c r="AF114" s="28">
        <f t="shared" si="187"/>
        <v>0</v>
      </c>
      <c r="AG114" s="28">
        <f t="shared" si="146"/>
        <v>0</v>
      </c>
    </row>
    <row r="115" spans="1:33" s="29" customFormat="1" ht="16.25" hidden="1" customHeight="1" thickBot="1" x14ac:dyDescent="0.5">
      <c r="A115" s="21" t="s">
        <v>33</v>
      </c>
      <c r="B115" s="22">
        <f t="shared" si="150"/>
        <v>19</v>
      </c>
      <c r="C115" s="23"/>
      <c r="D115" s="23"/>
      <c r="E115" s="23"/>
      <c r="F115" s="23"/>
      <c r="G115" s="24">
        <f t="shared" si="170"/>
        <v>0</v>
      </c>
      <c r="H115" s="25">
        <f t="shared" si="171"/>
        <v>0</v>
      </c>
      <c r="I115" s="26">
        <f t="shared" si="172"/>
        <v>0</v>
      </c>
      <c r="J115" s="27"/>
      <c r="K115" s="27">
        <f t="shared" si="173"/>
        <v>0</v>
      </c>
      <c r="L115" s="27"/>
      <c r="M115" s="27">
        <f t="shared" si="174"/>
        <v>0</v>
      </c>
      <c r="N115" s="27"/>
      <c r="O115" s="27">
        <f t="shared" si="175"/>
        <v>0</v>
      </c>
      <c r="P115" s="27"/>
      <c r="Q115" s="27">
        <f t="shared" si="176"/>
        <v>0</v>
      </c>
      <c r="R115" s="27"/>
      <c r="S115" s="27">
        <f t="shared" si="177"/>
        <v>0</v>
      </c>
      <c r="T115" s="27"/>
      <c r="U115" s="27">
        <f t="shared" si="178"/>
        <v>0</v>
      </c>
      <c r="V115" s="27"/>
      <c r="W115" s="27">
        <f t="shared" si="179"/>
        <v>0</v>
      </c>
      <c r="X115" s="27"/>
      <c r="Y115" s="27">
        <f t="shared" si="180"/>
        <v>0</v>
      </c>
      <c r="Z115" s="28">
        <f t="shared" si="181"/>
        <v>0</v>
      </c>
      <c r="AA115" s="28">
        <f t="shared" si="182"/>
        <v>0</v>
      </c>
      <c r="AB115" s="28">
        <f t="shared" si="183"/>
        <v>0</v>
      </c>
      <c r="AC115" s="28">
        <f t="shared" si="184"/>
        <v>0</v>
      </c>
      <c r="AD115" s="28">
        <f t="shared" si="185"/>
        <v>0</v>
      </c>
      <c r="AE115" s="28">
        <f t="shared" si="186"/>
        <v>0</v>
      </c>
      <c r="AF115" s="28">
        <f t="shared" si="187"/>
        <v>0</v>
      </c>
      <c r="AG115" s="28">
        <f t="shared" si="146"/>
        <v>0</v>
      </c>
    </row>
    <row r="116" spans="1:33" s="29" customFormat="1" ht="16.25" hidden="1" customHeight="1" thickBot="1" x14ac:dyDescent="0.5">
      <c r="A116" s="21" t="s">
        <v>33</v>
      </c>
      <c r="B116" s="22">
        <f t="shared" si="150"/>
        <v>19</v>
      </c>
      <c r="C116" s="23"/>
      <c r="D116" s="23"/>
      <c r="E116" s="23"/>
      <c r="F116" s="23"/>
      <c r="G116" s="24">
        <f t="shared" si="170"/>
        <v>0</v>
      </c>
      <c r="H116" s="25">
        <f t="shared" si="171"/>
        <v>0</v>
      </c>
      <c r="I116" s="26">
        <f t="shared" si="172"/>
        <v>0</v>
      </c>
      <c r="J116" s="27"/>
      <c r="K116" s="27">
        <f t="shared" si="173"/>
        <v>0</v>
      </c>
      <c r="L116" s="27"/>
      <c r="M116" s="27">
        <f t="shared" si="174"/>
        <v>0</v>
      </c>
      <c r="N116" s="27"/>
      <c r="O116" s="27">
        <f t="shared" si="175"/>
        <v>0</v>
      </c>
      <c r="P116" s="27"/>
      <c r="Q116" s="27">
        <f t="shared" si="176"/>
        <v>0</v>
      </c>
      <c r="R116" s="27"/>
      <c r="S116" s="27">
        <f t="shared" si="177"/>
        <v>0</v>
      </c>
      <c r="T116" s="27"/>
      <c r="U116" s="27">
        <f t="shared" si="178"/>
        <v>0</v>
      </c>
      <c r="V116" s="27"/>
      <c r="W116" s="27">
        <f t="shared" si="179"/>
        <v>0</v>
      </c>
      <c r="X116" s="27"/>
      <c r="Y116" s="27">
        <f t="shared" si="180"/>
        <v>0</v>
      </c>
      <c r="Z116" s="28">
        <f t="shared" si="181"/>
        <v>0</v>
      </c>
      <c r="AA116" s="28">
        <f t="shared" si="182"/>
        <v>0</v>
      </c>
      <c r="AB116" s="28">
        <f t="shared" si="183"/>
        <v>0</v>
      </c>
      <c r="AC116" s="28">
        <f t="shared" si="184"/>
        <v>0</v>
      </c>
      <c r="AD116" s="28">
        <f t="shared" si="185"/>
        <v>0</v>
      </c>
      <c r="AE116" s="28">
        <f t="shared" si="186"/>
        <v>0</v>
      </c>
      <c r="AF116" s="28">
        <f t="shared" si="187"/>
        <v>0</v>
      </c>
      <c r="AG116" s="28">
        <f t="shared" si="146"/>
        <v>0</v>
      </c>
    </row>
    <row r="117" spans="1:33" s="29" customFormat="1" ht="16.25" hidden="1" customHeight="1" thickBot="1" x14ac:dyDescent="0.5">
      <c r="A117" s="21" t="s">
        <v>33</v>
      </c>
      <c r="B117" s="22">
        <f t="shared" si="150"/>
        <v>19</v>
      </c>
      <c r="C117" s="23"/>
      <c r="D117" s="23"/>
      <c r="E117" s="23"/>
      <c r="F117" s="23"/>
      <c r="G117" s="24">
        <f t="shared" si="170"/>
        <v>0</v>
      </c>
      <c r="H117" s="25">
        <f t="shared" si="171"/>
        <v>0</v>
      </c>
      <c r="I117" s="26">
        <f t="shared" si="172"/>
        <v>0</v>
      </c>
      <c r="J117" s="27"/>
      <c r="K117" s="27">
        <f t="shared" si="173"/>
        <v>0</v>
      </c>
      <c r="L117" s="27"/>
      <c r="M117" s="27">
        <f t="shared" si="174"/>
        <v>0</v>
      </c>
      <c r="N117" s="27"/>
      <c r="O117" s="27">
        <f t="shared" si="175"/>
        <v>0</v>
      </c>
      <c r="P117" s="27"/>
      <c r="Q117" s="27">
        <f t="shared" si="176"/>
        <v>0</v>
      </c>
      <c r="R117" s="27"/>
      <c r="S117" s="27">
        <f t="shared" si="177"/>
        <v>0</v>
      </c>
      <c r="T117" s="27"/>
      <c r="U117" s="27">
        <f t="shared" si="178"/>
        <v>0</v>
      </c>
      <c r="V117" s="27"/>
      <c r="W117" s="27">
        <f t="shared" si="179"/>
        <v>0</v>
      </c>
      <c r="X117" s="27"/>
      <c r="Y117" s="27">
        <f t="shared" si="180"/>
        <v>0</v>
      </c>
      <c r="Z117" s="28">
        <f t="shared" si="181"/>
        <v>0</v>
      </c>
      <c r="AA117" s="28">
        <f t="shared" si="182"/>
        <v>0</v>
      </c>
      <c r="AB117" s="28">
        <f t="shared" si="183"/>
        <v>0</v>
      </c>
      <c r="AC117" s="28">
        <f t="shared" si="184"/>
        <v>0</v>
      </c>
      <c r="AD117" s="28">
        <f t="shared" si="185"/>
        <v>0</v>
      </c>
      <c r="AE117" s="28">
        <f t="shared" si="186"/>
        <v>0</v>
      </c>
      <c r="AF117" s="28">
        <f t="shared" si="187"/>
        <v>0</v>
      </c>
      <c r="AG117" s="28">
        <f t="shared" si="146"/>
        <v>0</v>
      </c>
    </row>
    <row r="118" spans="1:33" s="29" customFormat="1" ht="16.25" hidden="1" customHeight="1" thickBot="1" x14ac:dyDescent="0.5">
      <c r="A118" s="21" t="s">
        <v>33</v>
      </c>
      <c r="B118" s="22">
        <f t="shared" si="150"/>
        <v>19</v>
      </c>
      <c r="C118" s="23"/>
      <c r="D118" s="23"/>
      <c r="E118" s="23"/>
      <c r="F118" s="23"/>
      <c r="G118" s="24">
        <f t="shared" si="170"/>
        <v>0</v>
      </c>
      <c r="H118" s="25">
        <f t="shared" si="171"/>
        <v>0</v>
      </c>
      <c r="I118" s="26">
        <f t="shared" si="172"/>
        <v>0</v>
      </c>
      <c r="J118" s="27"/>
      <c r="K118" s="27">
        <f t="shared" si="173"/>
        <v>0</v>
      </c>
      <c r="L118" s="27"/>
      <c r="M118" s="27">
        <f t="shared" si="174"/>
        <v>0</v>
      </c>
      <c r="N118" s="27"/>
      <c r="O118" s="27">
        <f t="shared" si="175"/>
        <v>0</v>
      </c>
      <c r="P118" s="27"/>
      <c r="Q118" s="27">
        <f t="shared" si="176"/>
        <v>0</v>
      </c>
      <c r="R118" s="27"/>
      <c r="S118" s="27">
        <f t="shared" si="177"/>
        <v>0</v>
      </c>
      <c r="T118" s="27"/>
      <c r="U118" s="27">
        <f t="shared" si="178"/>
        <v>0</v>
      </c>
      <c r="V118" s="27"/>
      <c r="W118" s="27">
        <f t="shared" si="179"/>
        <v>0</v>
      </c>
      <c r="X118" s="27"/>
      <c r="Y118" s="27">
        <f t="shared" si="180"/>
        <v>0</v>
      </c>
      <c r="Z118" s="28">
        <f t="shared" si="181"/>
        <v>0</v>
      </c>
      <c r="AA118" s="28">
        <f t="shared" si="182"/>
        <v>0</v>
      </c>
      <c r="AB118" s="28">
        <f t="shared" si="183"/>
        <v>0</v>
      </c>
      <c r="AC118" s="28">
        <f t="shared" si="184"/>
        <v>0</v>
      </c>
      <c r="AD118" s="28">
        <f t="shared" si="185"/>
        <v>0</v>
      </c>
      <c r="AE118" s="28">
        <f t="shared" si="186"/>
        <v>0</v>
      </c>
      <c r="AF118" s="28">
        <f t="shared" si="187"/>
        <v>0</v>
      </c>
      <c r="AG118" s="28">
        <f t="shared" si="146"/>
        <v>0</v>
      </c>
    </row>
    <row r="119" spans="1:33" s="29" customFormat="1" ht="16.25" hidden="1" customHeight="1" thickBot="1" x14ac:dyDescent="0.5">
      <c r="A119" s="21" t="s">
        <v>33</v>
      </c>
      <c r="B119" s="22">
        <f t="shared" si="150"/>
        <v>19</v>
      </c>
      <c r="C119" s="23"/>
      <c r="D119" s="23"/>
      <c r="E119" s="23"/>
      <c r="F119" s="23"/>
      <c r="G119" s="24">
        <f t="shared" si="170"/>
        <v>0</v>
      </c>
      <c r="H119" s="25">
        <f t="shared" si="171"/>
        <v>0</v>
      </c>
      <c r="I119" s="26">
        <f t="shared" si="172"/>
        <v>0</v>
      </c>
      <c r="J119" s="27"/>
      <c r="K119" s="27">
        <f t="shared" si="173"/>
        <v>0</v>
      </c>
      <c r="L119" s="27"/>
      <c r="M119" s="27">
        <f t="shared" si="174"/>
        <v>0</v>
      </c>
      <c r="N119" s="27"/>
      <c r="O119" s="27">
        <f t="shared" si="175"/>
        <v>0</v>
      </c>
      <c r="P119" s="27"/>
      <c r="Q119" s="27">
        <f t="shared" si="176"/>
        <v>0</v>
      </c>
      <c r="R119" s="27"/>
      <c r="S119" s="27">
        <f t="shared" si="177"/>
        <v>0</v>
      </c>
      <c r="T119" s="27"/>
      <c r="U119" s="27">
        <f t="shared" si="178"/>
        <v>0</v>
      </c>
      <c r="V119" s="27"/>
      <c r="W119" s="27">
        <f t="shared" si="179"/>
        <v>0</v>
      </c>
      <c r="X119" s="27"/>
      <c r="Y119" s="27">
        <f t="shared" si="180"/>
        <v>0</v>
      </c>
      <c r="Z119" s="28">
        <f t="shared" si="181"/>
        <v>0</v>
      </c>
      <c r="AA119" s="28">
        <f t="shared" si="182"/>
        <v>0</v>
      </c>
      <c r="AB119" s="28">
        <f t="shared" si="183"/>
        <v>0</v>
      </c>
      <c r="AC119" s="28">
        <f t="shared" si="184"/>
        <v>0</v>
      </c>
      <c r="AD119" s="28">
        <f t="shared" si="185"/>
        <v>0</v>
      </c>
      <c r="AE119" s="28">
        <f t="shared" si="186"/>
        <v>0</v>
      </c>
      <c r="AF119" s="28">
        <f t="shared" si="187"/>
        <v>0</v>
      </c>
      <c r="AG119" s="28">
        <f t="shared" si="146"/>
        <v>0</v>
      </c>
    </row>
    <row r="120" spans="1:33" s="29" customFormat="1" ht="16.25" hidden="1" customHeight="1" thickBot="1" x14ac:dyDescent="0.5">
      <c r="A120" s="21" t="s">
        <v>33</v>
      </c>
      <c r="B120" s="22">
        <f t="shared" si="150"/>
        <v>19</v>
      </c>
      <c r="C120" s="23"/>
      <c r="D120" s="23"/>
      <c r="E120" s="23"/>
      <c r="F120" s="23"/>
      <c r="G120" s="24">
        <f t="shared" si="170"/>
        <v>0</v>
      </c>
      <c r="H120" s="25">
        <f t="shared" si="171"/>
        <v>0</v>
      </c>
      <c r="I120" s="26">
        <f t="shared" si="172"/>
        <v>0</v>
      </c>
      <c r="J120" s="27"/>
      <c r="K120" s="27">
        <f t="shared" si="173"/>
        <v>0</v>
      </c>
      <c r="L120" s="27"/>
      <c r="M120" s="27">
        <f t="shared" si="174"/>
        <v>0</v>
      </c>
      <c r="N120" s="27"/>
      <c r="O120" s="27">
        <f t="shared" si="175"/>
        <v>0</v>
      </c>
      <c r="P120" s="27"/>
      <c r="Q120" s="27">
        <f t="shared" si="176"/>
        <v>0</v>
      </c>
      <c r="R120" s="27"/>
      <c r="S120" s="27">
        <f t="shared" si="177"/>
        <v>0</v>
      </c>
      <c r="T120" s="27"/>
      <c r="U120" s="27">
        <f t="shared" si="178"/>
        <v>0</v>
      </c>
      <c r="V120" s="27"/>
      <c r="W120" s="27">
        <f t="shared" si="179"/>
        <v>0</v>
      </c>
      <c r="X120" s="27"/>
      <c r="Y120" s="27">
        <f t="shared" si="180"/>
        <v>0</v>
      </c>
      <c r="Z120" s="28">
        <f t="shared" si="181"/>
        <v>0</v>
      </c>
      <c r="AA120" s="28">
        <f t="shared" si="182"/>
        <v>0</v>
      </c>
      <c r="AB120" s="28">
        <f t="shared" si="183"/>
        <v>0</v>
      </c>
      <c r="AC120" s="28">
        <f t="shared" si="184"/>
        <v>0</v>
      </c>
      <c r="AD120" s="28">
        <f t="shared" si="185"/>
        <v>0</v>
      </c>
      <c r="AE120" s="28">
        <f t="shared" si="186"/>
        <v>0</v>
      </c>
      <c r="AF120" s="28">
        <f t="shared" si="187"/>
        <v>0</v>
      </c>
      <c r="AG120" s="28">
        <f t="shared" si="146"/>
        <v>0</v>
      </c>
    </row>
    <row r="121" spans="1:33" s="29" customFormat="1" ht="16.25" hidden="1" customHeight="1" thickBot="1" x14ac:dyDescent="0.5">
      <c r="A121" s="21" t="s">
        <v>33</v>
      </c>
      <c r="B121" s="22">
        <f t="shared" si="150"/>
        <v>19</v>
      </c>
      <c r="C121" s="23"/>
      <c r="D121" s="23"/>
      <c r="E121" s="23"/>
      <c r="F121" s="23"/>
      <c r="G121" s="24">
        <f t="shared" si="170"/>
        <v>0</v>
      </c>
      <c r="H121" s="25">
        <f t="shared" si="171"/>
        <v>0</v>
      </c>
      <c r="I121" s="26">
        <f t="shared" si="172"/>
        <v>0</v>
      </c>
      <c r="J121" s="27"/>
      <c r="K121" s="27">
        <f t="shared" si="173"/>
        <v>0</v>
      </c>
      <c r="L121" s="27"/>
      <c r="M121" s="27">
        <f t="shared" si="174"/>
        <v>0</v>
      </c>
      <c r="N121" s="27"/>
      <c r="O121" s="27">
        <f t="shared" si="175"/>
        <v>0</v>
      </c>
      <c r="P121" s="27"/>
      <c r="Q121" s="27">
        <f t="shared" si="176"/>
        <v>0</v>
      </c>
      <c r="R121" s="27"/>
      <c r="S121" s="27">
        <f t="shared" si="177"/>
        <v>0</v>
      </c>
      <c r="T121" s="27"/>
      <c r="U121" s="27">
        <f t="shared" si="178"/>
        <v>0</v>
      </c>
      <c r="V121" s="27"/>
      <c r="W121" s="27">
        <f t="shared" si="179"/>
        <v>0</v>
      </c>
      <c r="X121" s="27"/>
      <c r="Y121" s="27">
        <f t="shared" si="180"/>
        <v>0</v>
      </c>
      <c r="Z121" s="28">
        <f t="shared" si="181"/>
        <v>0</v>
      </c>
      <c r="AA121" s="28">
        <f t="shared" si="182"/>
        <v>0</v>
      </c>
      <c r="AB121" s="28">
        <f t="shared" si="183"/>
        <v>0</v>
      </c>
      <c r="AC121" s="28">
        <f t="shared" si="184"/>
        <v>0</v>
      </c>
      <c r="AD121" s="28">
        <f t="shared" si="185"/>
        <v>0</v>
      </c>
      <c r="AE121" s="28">
        <f t="shared" si="186"/>
        <v>0</v>
      </c>
      <c r="AF121" s="28">
        <f t="shared" si="187"/>
        <v>0</v>
      </c>
      <c r="AG121" s="28">
        <f t="shared" si="146"/>
        <v>0</v>
      </c>
    </row>
    <row r="122" spans="1:33" s="29" customFormat="1" ht="16.25" hidden="1" customHeight="1" thickBot="1" x14ac:dyDescent="0.5">
      <c r="A122" s="21" t="s">
        <v>33</v>
      </c>
      <c r="B122" s="22">
        <f t="shared" si="150"/>
        <v>19</v>
      </c>
      <c r="C122" s="23"/>
      <c r="D122" s="23"/>
      <c r="E122" s="23"/>
      <c r="F122" s="23"/>
      <c r="G122" s="24">
        <f t="shared" si="170"/>
        <v>0</v>
      </c>
      <c r="H122" s="25">
        <f t="shared" si="171"/>
        <v>0</v>
      </c>
      <c r="I122" s="26">
        <f t="shared" si="172"/>
        <v>0</v>
      </c>
      <c r="J122" s="27"/>
      <c r="K122" s="27">
        <f t="shared" si="173"/>
        <v>0</v>
      </c>
      <c r="L122" s="27"/>
      <c r="M122" s="27">
        <f t="shared" si="174"/>
        <v>0</v>
      </c>
      <c r="N122" s="27"/>
      <c r="O122" s="27">
        <f t="shared" si="175"/>
        <v>0</v>
      </c>
      <c r="P122" s="27"/>
      <c r="Q122" s="27">
        <f t="shared" si="176"/>
        <v>0</v>
      </c>
      <c r="R122" s="27"/>
      <c r="S122" s="27">
        <f t="shared" si="177"/>
        <v>0</v>
      </c>
      <c r="T122" s="27"/>
      <c r="U122" s="27">
        <f t="shared" si="178"/>
        <v>0</v>
      </c>
      <c r="V122" s="27"/>
      <c r="W122" s="27">
        <f t="shared" si="179"/>
        <v>0</v>
      </c>
      <c r="X122" s="27"/>
      <c r="Y122" s="27">
        <f t="shared" si="180"/>
        <v>0</v>
      </c>
      <c r="Z122" s="28">
        <f t="shared" si="181"/>
        <v>0</v>
      </c>
      <c r="AA122" s="28">
        <f t="shared" si="182"/>
        <v>0</v>
      </c>
      <c r="AB122" s="28">
        <f t="shared" si="183"/>
        <v>0</v>
      </c>
      <c r="AC122" s="28">
        <f t="shared" si="184"/>
        <v>0</v>
      </c>
      <c r="AD122" s="28">
        <f t="shared" si="185"/>
        <v>0</v>
      </c>
      <c r="AE122" s="28">
        <f t="shared" si="186"/>
        <v>0</v>
      </c>
      <c r="AF122" s="28">
        <f t="shared" si="187"/>
        <v>0</v>
      </c>
      <c r="AG122" s="28">
        <f t="shared" si="146"/>
        <v>0</v>
      </c>
    </row>
    <row r="123" spans="1:33" ht="16.149999999999999" thickBot="1" x14ac:dyDescent="0.5">
      <c r="A123" s="34"/>
      <c r="B123" s="35"/>
      <c r="C123" s="36"/>
      <c r="D123" s="37"/>
      <c r="E123" s="38"/>
      <c r="F123" s="39"/>
      <c r="G123" s="40"/>
      <c r="H123" s="39"/>
      <c r="I123" s="39"/>
      <c r="J123" s="39"/>
      <c r="K123" s="39"/>
      <c r="L123" s="41"/>
      <c r="M123" s="41"/>
      <c r="N123" s="41"/>
      <c r="O123" s="41"/>
      <c r="P123" s="41"/>
      <c r="Q123" s="41"/>
      <c r="R123" s="39"/>
      <c r="S123" s="39"/>
      <c r="T123" s="39"/>
      <c r="U123" s="39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</row>
    <row r="124" spans="1:33" s="29" customFormat="1" ht="16.149999999999999" thickBot="1" x14ac:dyDescent="0.5">
      <c r="A124" s="21" t="s">
        <v>34</v>
      </c>
      <c r="B124" s="22">
        <f t="shared" ref="B124:B152" si="188">RANK(G124,$G$124:$G$152,0)</f>
        <v>1</v>
      </c>
      <c r="C124" s="23" t="s">
        <v>117</v>
      </c>
      <c r="D124" s="23" t="s">
        <v>118</v>
      </c>
      <c r="E124" s="23" t="s">
        <v>52</v>
      </c>
      <c r="F124" s="23" t="s">
        <v>53</v>
      </c>
      <c r="G124" s="24">
        <f t="shared" ref="G124:G138" si="189">SUMPRODUCT(LARGE(Z124:AG124,ROW($1:$4)))</f>
        <v>180</v>
      </c>
      <c r="H124" s="25">
        <f t="shared" ref="H124:H138" si="190">SUM(M124,W124,K124,U124,S124,O124,Q124,Y124)</f>
        <v>180</v>
      </c>
      <c r="I124" s="26">
        <f t="shared" ref="I124:I138" si="191">COUNTA(L124,V124,J124,T124,R124,N124,P124,X124)</f>
        <v>3</v>
      </c>
      <c r="J124" s="27" t="s">
        <v>55</v>
      </c>
      <c r="K124" s="27">
        <f t="shared" ref="K124:K138" si="192">IF(J124="Or",90,IF(J124="Argent",50,IF(J124="Bronze",40,IF(J124="Cinq",15,IF(J124="Sept",5,0)))))</f>
        <v>90</v>
      </c>
      <c r="L124" s="27"/>
      <c r="M124" s="27">
        <f t="shared" ref="M124:M138" si="193">IF(L124="Or",90,IF(L124="Argent",50,IF(L124="Bronze",40,IF(L124="Cinq",15,IF(L124="Sept",5,0)))))</f>
        <v>0</v>
      </c>
      <c r="N124" s="27" t="s">
        <v>65</v>
      </c>
      <c r="O124" s="27">
        <f t="shared" ref="O124:O138" si="194">IF(N124="Or",90,IF(N124="Argent",50,IF(N124="Bronze",40,IF(N124="Cinq",15,IF(N124="Sept",5,0)))))</f>
        <v>50</v>
      </c>
      <c r="P124" s="27"/>
      <c r="Q124" s="27">
        <f t="shared" ref="Q124:Q138" si="195">IF(P124="Or",90,IF(P124="Argent",50,IF(P124="Bronze",40,IF(P124="Cinq",15,IF(P124="Sept",5,0)))))</f>
        <v>0</v>
      </c>
      <c r="R124" s="27" t="s">
        <v>58</v>
      </c>
      <c r="S124" s="27">
        <f t="shared" ref="S124:S138" si="196">IF(R124="Or",90,IF(R124="Argent",50,IF(R124="Bronze",40,IF(R124="Cinq",15,IF(R124="Sept",5,0)))))</f>
        <v>40</v>
      </c>
      <c r="T124" s="27"/>
      <c r="U124" s="27">
        <f t="shared" ref="U124:U138" si="197">IF(T124="Or",160,IF(T124="Argent",50,IF(T124="Bronze",40,IF(T124="Cinq",15,IF(T124="Sept",5,0)))))</f>
        <v>0</v>
      </c>
      <c r="V124" s="27"/>
      <c r="W124" s="27">
        <f t="shared" ref="W124:W138" si="198">IF(V124="Or",90,IF(V124="Argent",50,IF(V124="Bronze",40,IF(V124="Cinq",15,IF(V124="Sept",5,0)))))</f>
        <v>0</v>
      </c>
      <c r="X124" s="27"/>
      <c r="Y124" s="27">
        <f t="shared" ref="Y124:Y138" si="199">IF(X124="Or",90,IF(X124="Argent",50,IF(X124="Bronze",40,IF(X124="Cinq",15,IF(X124="Sept",5,0)))))</f>
        <v>0</v>
      </c>
      <c r="Z124" s="28">
        <f t="shared" ref="Z124:Z138" si="200">K124</f>
        <v>90</v>
      </c>
      <c r="AA124" s="28">
        <f t="shared" ref="AA124:AA138" si="201">S124</f>
        <v>40</v>
      </c>
      <c r="AB124" s="28">
        <f t="shared" ref="AB124:AB138" si="202">U124</f>
        <v>0</v>
      </c>
      <c r="AC124" s="28">
        <f t="shared" ref="AC124:AC138" si="203">W124</f>
        <v>0</v>
      </c>
      <c r="AD124" s="28">
        <f t="shared" ref="AD124:AD138" si="204">M124</f>
        <v>0</v>
      </c>
      <c r="AE124" s="28">
        <f t="shared" ref="AE124:AE138" si="205">O124</f>
        <v>50</v>
      </c>
      <c r="AF124" s="28">
        <f t="shared" ref="AF124:AF138" si="206">Q124</f>
        <v>0</v>
      </c>
      <c r="AG124" s="28">
        <f t="shared" ref="AG124:AG138" si="207">Y124</f>
        <v>0</v>
      </c>
    </row>
    <row r="125" spans="1:33" s="29" customFormat="1" ht="16.149999999999999" thickBot="1" x14ac:dyDescent="0.5">
      <c r="A125" s="21" t="s">
        <v>34</v>
      </c>
      <c r="B125" s="22">
        <f t="shared" si="188"/>
        <v>1</v>
      </c>
      <c r="C125" s="23" t="s">
        <v>168</v>
      </c>
      <c r="D125" s="23" t="s">
        <v>169</v>
      </c>
      <c r="E125" s="23" t="s">
        <v>121</v>
      </c>
      <c r="F125" s="23" t="s">
        <v>57</v>
      </c>
      <c r="G125" s="24">
        <f t="shared" si="189"/>
        <v>180</v>
      </c>
      <c r="H125" s="25">
        <f t="shared" si="190"/>
        <v>180</v>
      </c>
      <c r="I125" s="26">
        <f t="shared" si="191"/>
        <v>2</v>
      </c>
      <c r="J125" s="27"/>
      <c r="K125" s="27">
        <f t="shared" si="192"/>
        <v>0</v>
      </c>
      <c r="L125" s="27"/>
      <c r="M125" s="27">
        <f t="shared" si="193"/>
        <v>0</v>
      </c>
      <c r="N125" s="27" t="s">
        <v>55</v>
      </c>
      <c r="O125" s="27">
        <f t="shared" si="194"/>
        <v>90</v>
      </c>
      <c r="P125" s="27"/>
      <c r="Q125" s="27">
        <f t="shared" si="195"/>
        <v>0</v>
      </c>
      <c r="R125" s="27" t="s">
        <v>55</v>
      </c>
      <c r="S125" s="27">
        <f t="shared" si="196"/>
        <v>90</v>
      </c>
      <c r="T125" s="27"/>
      <c r="U125" s="27">
        <f t="shared" si="197"/>
        <v>0</v>
      </c>
      <c r="V125" s="27"/>
      <c r="W125" s="27">
        <f t="shared" si="198"/>
        <v>0</v>
      </c>
      <c r="X125" s="27"/>
      <c r="Y125" s="27">
        <f t="shared" si="199"/>
        <v>0</v>
      </c>
      <c r="Z125" s="28">
        <f t="shared" si="200"/>
        <v>0</v>
      </c>
      <c r="AA125" s="28">
        <f t="shared" si="201"/>
        <v>90</v>
      </c>
      <c r="AB125" s="28">
        <f t="shared" si="202"/>
        <v>0</v>
      </c>
      <c r="AC125" s="28">
        <f t="shared" si="203"/>
        <v>0</v>
      </c>
      <c r="AD125" s="28">
        <f t="shared" si="204"/>
        <v>0</v>
      </c>
      <c r="AE125" s="28">
        <f t="shared" si="205"/>
        <v>90</v>
      </c>
      <c r="AF125" s="28">
        <f t="shared" si="206"/>
        <v>0</v>
      </c>
      <c r="AG125" s="28">
        <f t="shared" si="207"/>
        <v>0</v>
      </c>
    </row>
    <row r="126" spans="1:33" s="29" customFormat="1" ht="16.149999999999999" thickBot="1" x14ac:dyDescent="0.5">
      <c r="A126" s="21" t="s">
        <v>34</v>
      </c>
      <c r="B126" s="22">
        <f t="shared" si="188"/>
        <v>3</v>
      </c>
      <c r="C126" s="23" t="s">
        <v>174</v>
      </c>
      <c r="D126" s="23" t="s">
        <v>175</v>
      </c>
      <c r="E126" s="23" t="s">
        <v>88</v>
      </c>
      <c r="F126" s="23" t="s">
        <v>71</v>
      </c>
      <c r="G126" s="24">
        <f t="shared" si="189"/>
        <v>110</v>
      </c>
      <c r="H126" s="25">
        <f t="shared" si="190"/>
        <v>110</v>
      </c>
      <c r="I126" s="26">
        <f t="shared" si="191"/>
        <v>4</v>
      </c>
      <c r="J126" s="27" t="s">
        <v>58</v>
      </c>
      <c r="K126" s="27">
        <f t="shared" si="192"/>
        <v>40</v>
      </c>
      <c r="L126" s="27" t="s">
        <v>60</v>
      </c>
      <c r="M126" s="27">
        <f t="shared" si="193"/>
        <v>15</v>
      </c>
      <c r="N126" s="27" t="s">
        <v>60</v>
      </c>
      <c r="O126" s="27">
        <f t="shared" si="194"/>
        <v>15</v>
      </c>
      <c r="P126" s="27" t="s">
        <v>58</v>
      </c>
      <c r="Q126" s="27">
        <f t="shared" si="195"/>
        <v>40</v>
      </c>
      <c r="R126" s="27"/>
      <c r="S126" s="27">
        <f t="shared" si="196"/>
        <v>0</v>
      </c>
      <c r="T126" s="27"/>
      <c r="U126" s="27">
        <f t="shared" si="197"/>
        <v>0</v>
      </c>
      <c r="V126" s="27"/>
      <c r="W126" s="27">
        <f t="shared" si="198"/>
        <v>0</v>
      </c>
      <c r="X126" s="27"/>
      <c r="Y126" s="27">
        <f t="shared" si="199"/>
        <v>0</v>
      </c>
      <c r="Z126" s="28">
        <f t="shared" si="200"/>
        <v>40</v>
      </c>
      <c r="AA126" s="28">
        <f t="shared" si="201"/>
        <v>0</v>
      </c>
      <c r="AB126" s="28">
        <f t="shared" si="202"/>
        <v>0</v>
      </c>
      <c r="AC126" s="28">
        <f t="shared" si="203"/>
        <v>0</v>
      </c>
      <c r="AD126" s="28">
        <f t="shared" si="204"/>
        <v>15</v>
      </c>
      <c r="AE126" s="28">
        <f t="shared" si="205"/>
        <v>15</v>
      </c>
      <c r="AF126" s="28">
        <f t="shared" si="206"/>
        <v>40</v>
      </c>
      <c r="AG126" s="28">
        <f t="shared" si="207"/>
        <v>0</v>
      </c>
    </row>
    <row r="127" spans="1:33" s="29" customFormat="1" ht="16.25" customHeight="1" thickBot="1" x14ac:dyDescent="0.5">
      <c r="A127" s="21" t="s">
        <v>34</v>
      </c>
      <c r="B127" s="22">
        <f t="shared" si="188"/>
        <v>4</v>
      </c>
      <c r="C127" s="23" t="s">
        <v>361</v>
      </c>
      <c r="D127" s="23" t="s">
        <v>362</v>
      </c>
      <c r="E127" s="23" t="s">
        <v>84</v>
      </c>
      <c r="F127" s="23" t="s">
        <v>69</v>
      </c>
      <c r="G127" s="24">
        <f t="shared" si="189"/>
        <v>95</v>
      </c>
      <c r="H127" s="25">
        <f t="shared" si="190"/>
        <v>95</v>
      </c>
      <c r="I127" s="26">
        <f t="shared" si="191"/>
        <v>3</v>
      </c>
      <c r="J127" s="27"/>
      <c r="K127" s="27">
        <f t="shared" si="192"/>
        <v>0</v>
      </c>
      <c r="L127" s="27" t="s">
        <v>58</v>
      </c>
      <c r="M127" s="27">
        <f t="shared" si="193"/>
        <v>40</v>
      </c>
      <c r="N127" s="27" t="s">
        <v>58</v>
      </c>
      <c r="O127" s="27">
        <f t="shared" si="194"/>
        <v>40</v>
      </c>
      <c r="P127" s="27" t="s">
        <v>60</v>
      </c>
      <c r="Q127" s="27">
        <f t="shared" si="195"/>
        <v>15</v>
      </c>
      <c r="R127" s="27"/>
      <c r="S127" s="27">
        <f t="shared" si="196"/>
        <v>0</v>
      </c>
      <c r="T127" s="27"/>
      <c r="U127" s="27">
        <f t="shared" si="197"/>
        <v>0</v>
      </c>
      <c r="V127" s="27"/>
      <c r="W127" s="27">
        <f t="shared" si="198"/>
        <v>0</v>
      </c>
      <c r="X127" s="27"/>
      <c r="Y127" s="27">
        <f t="shared" si="199"/>
        <v>0</v>
      </c>
      <c r="Z127" s="28">
        <f t="shared" si="200"/>
        <v>0</v>
      </c>
      <c r="AA127" s="28">
        <f t="shared" si="201"/>
        <v>0</v>
      </c>
      <c r="AB127" s="28">
        <f t="shared" si="202"/>
        <v>0</v>
      </c>
      <c r="AC127" s="28">
        <f t="shared" si="203"/>
        <v>0</v>
      </c>
      <c r="AD127" s="28">
        <f t="shared" si="204"/>
        <v>40</v>
      </c>
      <c r="AE127" s="28">
        <f t="shared" si="205"/>
        <v>40</v>
      </c>
      <c r="AF127" s="28">
        <f t="shared" si="206"/>
        <v>15</v>
      </c>
      <c r="AG127" s="28">
        <f t="shared" si="207"/>
        <v>0</v>
      </c>
    </row>
    <row r="128" spans="1:33" s="29" customFormat="1" ht="16.25" customHeight="1" thickBot="1" x14ac:dyDescent="0.5">
      <c r="A128" s="21" t="s">
        <v>34</v>
      </c>
      <c r="B128" s="22">
        <f t="shared" si="188"/>
        <v>5</v>
      </c>
      <c r="C128" s="23" t="s">
        <v>482</v>
      </c>
      <c r="D128" s="23" t="s">
        <v>483</v>
      </c>
      <c r="E128" s="23" t="s">
        <v>414</v>
      </c>
      <c r="F128" s="23" t="s">
        <v>89</v>
      </c>
      <c r="G128" s="24">
        <f t="shared" si="189"/>
        <v>90</v>
      </c>
      <c r="H128" s="25">
        <f t="shared" si="190"/>
        <v>90</v>
      </c>
      <c r="I128" s="26">
        <f t="shared" si="191"/>
        <v>2</v>
      </c>
      <c r="J128" s="27"/>
      <c r="K128" s="27">
        <f t="shared" si="192"/>
        <v>0</v>
      </c>
      <c r="L128" s="27"/>
      <c r="M128" s="27">
        <f t="shared" si="193"/>
        <v>0</v>
      </c>
      <c r="N128" s="27" t="s">
        <v>58</v>
      </c>
      <c r="O128" s="27">
        <f t="shared" si="194"/>
        <v>40</v>
      </c>
      <c r="P128" s="27" t="s">
        <v>65</v>
      </c>
      <c r="Q128" s="27">
        <f t="shared" si="195"/>
        <v>50</v>
      </c>
      <c r="R128" s="27"/>
      <c r="S128" s="27">
        <f t="shared" si="196"/>
        <v>0</v>
      </c>
      <c r="T128" s="27"/>
      <c r="U128" s="27">
        <f t="shared" si="197"/>
        <v>0</v>
      </c>
      <c r="V128" s="27"/>
      <c r="W128" s="27">
        <f t="shared" si="198"/>
        <v>0</v>
      </c>
      <c r="X128" s="27"/>
      <c r="Y128" s="27">
        <f t="shared" si="199"/>
        <v>0</v>
      </c>
      <c r="Z128" s="28">
        <f t="shared" si="200"/>
        <v>0</v>
      </c>
      <c r="AA128" s="28">
        <f t="shared" si="201"/>
        <v>0</v>
      </c>
      <c r="AB128" s="28">
        <f t="shared" si="202"/>
        <v>0</v>
      </c>
      <c r="AC128" s="28">
        <f t="shared" si="203"/>
        <v>0</v>
      </c>
      <c r="AD128" s="28">
        <f t="shared" si="204"/>
        <v>0</v>
      </c>
      <c r="AE128" s="28">
        <f t="shared" si="205"/>
        <v>40</v>
      </c>
      <c r="AF128" s="28">
        <f t="shared" si="206"/>
        <v>50</v>
      </c>
      <c r="AG128" s="28">
        <f t="shared" si="207"/>
        <v>0</v>
      </c>
    </row>
    <row r="129" spans="1:33" s="29" customFormat="1" ht="16.25" customHeight="1" thickBot="1" x14ac:dyDescent="0.5">
      <c r="A129" s="21" t="s">
        <v>34</v>
      </c>
      <c r="B129" s="22">
        <f t="shared" si="188"/>
        <v>5</v>
      </c>
      <c r="C129" s="23" t="s">
        <v>471</v>
      </c>
      <c r="D129" s="23" t="s">
        <v>472</v>
      </c>
      <c r="E129" s="23" t="s">
        <v>92</v>
      </c>
      <c r="F129" s="23" t="s">
        <v>71</v>
      </c>
      <c r="G129" s="24">
        <f t="shared" si="189"/>
        <v>90</v>
      </c>
      <c r="H129" s="25">
        <f t="shared" si="190"/>
        <v>90</v>
      </c>
      <c r="I129" s="26">
        <f t="shared" si="191"/>
        <v>1</v>
      </c>
      <c r="J129" s="27"/>
      <c r="K129" s="27">
        <f t="shared" si="192"/>
        <v>0</v>
      </c>
      <c r="L129" s="27"/>
      <c r="M129" s="27">
        <f t="shared" si="193"/>
        <v>0</v>
      </c>
      <c r="N129" s="27"/>
      <c r="O129" s="27">
        <f t="shared" si="194"/>
        <v>0</v>
      </c>
      <c r="P129" s="27" t="s">
        <v>55</v>
      </c>
      <c r="Q129" s="27">
        <f t="shared" si="195"/>
        <v>90</v>
      </c>
      <c r="R129" s="27"/>
      <c r="S129" s="27">
        <f t="shared" si="196"/>
        <v>0</v>
      </c>
      <c r="T129" s="27"/>
      <c r="U129" s="27">
        <f t="shared" si="197"/>
        <v>0</v>
      </c>
      <c r="V129" s="27"/>
      <c r="W129" s="27">
        <f t="shared" si="198"/>
        <v>0</v>
      </c>
      <c r="X129" s="27"/>
      <c r="Y129" s="27">
        <f t="shared" si="199"/>
        <v>0</v>
      </c>
      <c r="Z129" s="28">
        <f t="shared" si="200"/>
        <v>0</v>
      </c>
      <c r="AA129" s="28">
        <f t="shared" si="201"/>
        <v>0</v>
      </c>
      <c r="AB129" s="28">
        <f t="shared" si="202"/>
        <v>0</v>
      </c>
      <c r="AC129" s="28">
        <f t="shared" si="203"/>
        <v>0</v>
      </c>
      <c r="AD129" s="28">
        <f t="shared" si="204"/>
        <v>0</v>
      </c>
      <c r="AE129" s="28">
        <f t="shared" si="205"/>
        <v>0</v>
      </c>
      <c r="AF129" s="28">
        <f t="shared" si="206"/>
        <v>90</v>
      </c>
      <c r="AG129" s="28">
        <f t="shared" si="207"/>
        <v>0</v>
      </c>
    </row>
    <row r="130" spans="1:33" s="29" customFormat="1" ht="16.149999999999999" thickBot="1" x14ac:dyDescent="0.5">
      <c r="A130" s="21" t="s">
        <v>34</v>
      </c>
      <c r="B130" s="22">
        <f t="shared" si="188"/>
        <v>7</v>
      </c>
      <c r="C130" s="23" t="s">
        <v>484</v>
      </c>
      <c r="D130" s="23" t="s">
        <v>485</v>
      </c>
      <c r="E130" s="23" t="s">
        <v>365</v>
      </c>
      <c r="F130" s="23" t="s">
        <v>57</v>
      </c>
      <c r="G130" s="24">
        <f t="shared" si="189"/>
        <v>55</v>
      </c>
      <c r="H130" s="25">
        <f t="shared" si="190"/>
        <v>55</v>
      </c>
      <c r="I130" s="26">
        <f t="shared" si="191"/>
        <v>2</v>
      </c>
      <c r="J130" s="27"/>
      <c r="K130" s="27">
        <f t="shared" si="192"/>
        <v>0</v>
      </c>
      <c r="L130" s="27"/>
      <c r="M130" s="27">
        <f t="shared" si="193"/>
        <v>0</v>
      </c>
      <c r="N130" s="27" t="s">
        <v>60</v>
      </c>
      <c r="O130" s="27">
        <f t="shared" si="194"/>
        <v>15</v>
      </c>
      <c r="P130" s="27" t="s">
        <v>58</v>
      </c>
      <c r="Q130" s="27">
        <f t="shared" si="195"/>
        <v>40</v>
      </c>
      <c r="R130" s="27"/>
      <c r="S130" s="27">
        <f t="shared" si="196"/>
        <v>0</v>
      </c>
      <c r="T130" s="27"/>
      <c r="U130" s="27">
        <f t="shared" si="197"/>
        <v>0</v>
      </c>
      <c r="V130" s="27"/>
      <c r="W130" s="27">
        <f t="shared" si="198"/>
        <v>0</v>
      </c>
      <c r="X130" s="27"/>
      <c r="Y130" s="27">
        <f t="shared" si="199"/>
        <v>0</v>
      </c>
      <c r="Z130" s="28">
        <f t="shared" si="200"/>
        <v>0</v>
      </c>
      <c r="AA130" s="28">
        <f t="shared" si="201"/>
        <v>0</v>
      </c>
      <c r="AB130" s="28">
        <f t="shared" si="202"/>
        <v>0</v>
      </c>
      <c r="AC130" s="28">
        <f t="shared" si="203"/>
        <v>0</v>
      </c>
      <c r="AD130" s="28">
        <f t="shared" si="204"/>
        <v>0</v>
      </c>
      <c r="AE130" s="28">
        <f t="shared" si="205"/>
        <v>15</v>
      </c>
      <c r="AF130" s="28">
        <f t="shared" si="206"/>
        <v>40</v>
      </c>
      <c r="AG130" s="28">
        <f t="shared" si="207"/>
        <v>0</v>
      </c>
    </row>
    <row r="131" spans="1:33" s="29" customFormat="1" ht="16.25" customHeight="1" thickBot="1" x14ac:dyDescent="0.5">
      <c r="A131" s="21" t="s">
        <v>34</v>
      </c>
      <c r="B131" s="22">
        <f t="shared" si="188"/>
        <v>8</v>
      </c>
      <c r="C131" s="23" t="s">
        <v>111</v>
      </c>
      <c r="D131" s="23" t="s">
        <v>112</v>
      </c>
      <c r="E131" s="23" t="s">
        <v>113</v>
      </c>
      <c r="F131" s="23" t="s">
        <v>89</v>
      </c>
      <c r="G131" s="24">
        <f t="shared" si="189"/>
        <v>50</v>
      </c>
      <c r="H131" s="25">
        <f t="shared" si="190"/>
        <v>50</v>
      </c>
      <c r="I131" s="26">
        <f t="shared" si="191"/>
        <v>1</v>
      </c>
      <c r="J131" s="27"/>
      <c r="K131" s="27">
        <f t="shared" si="192"/>
        <v>0</v>
      </c>
      <c r="L131" s="27"/>
      <c r="M131" s="27">
        <f t="shared" si="193"/>
        <v>0</v>
      </c>
      <c r="N131" s="27"/>
      <c r="O131" s="27">
        <f t="shared" si="194"/>
        <v>0</v>
      </c>
      <c r="P131" s="27"/>
      <c r="Q131" s="27">
        <f t="shared" si="195"/>
        <v>0</v>
      </c>
      <c r="R131" s="27" t="s">
        <v>65</v>
      </c>
      <c r="S131" s="27">
        <f t="shared" si="196"/>
        <v>50</v>
      </c>
      <c r="T131" s="27"/>
      <c r="U131" s="27">
        <f t="shared" si="197"/>
        <v>0</v>
      </c>
      <c r="V131" s="27"/>
      <c r="W131" s="27">
        <f t="shared" si="198"/>
        <v>0</v>
      </c>
      <c r="X131" s="27"/>
      <c r="Y131" s="27">
        <f t="shared" si="199"/>
        <v>0</v>
      </c>
      <c r="Z131" s="28">
        <f t="shared" si="200"/>
        <v>0</v>
      </c>
      <c r="AA131" s="28">
        <f t="shared" si="201"/>
        <v>50</v>
      </c>
      <c r="AB131" s="28">
        <f t="shared" si="202"/>
        <v>0</v>
      </c>
      <c r="AC131" s="28">
        <f t="shared" si="203"/>
        <v>0</v>
      </c>
      <c r="AD131" s="28">
        <f t="shared" si="204"/>
        <v>0</v>
      </c>
      <c r="AE131" s="28">
        <f t="shared" si="205"/>
        <v>0</v>
      </c>
      <c r="AF131" s="28">
        <f t="shared" si="206"/>
        <v>0</v>
      </c>
      <c r="AG131" s="28">
        <f t="shared" si="207"/>
        <v>0</v>
      </c>
    </row>
    <row r="132" spans="1:33" s="29" customFormat="1" ht="16.149999999999999" thickBot="1" x14ac:dyDescent="0.5">
      <c r="A132" s="21" t="s">
        <v>34</v>
      </c>
      <c r="B132" s="22">
        <f t="shared" si="188"/>
        <v>9</v>
      </c>
      <c r="C132" s="23" t="s">
        <v>176</v>
      </c>
      <c r="D132" s="23" t="s">
        <v>177</v>
      </c>
      <c r="E132" s="23" t="s">
        <v>104</v>
      </c>
      <c r="F132" s="23" t="s">
        <v>57</v>
      </c>
      <c r="G132" s="24">
        <f t="shared" si="189"/>
        <v>20</v>
      </c>
      <c r="H132" s="25">
        <f t="shared" si="190"/>
        <v>20</v>
      </c>
      <c r="I132" s="26">
        <f t="shared" si="191"/>
        <v>2</v>
      </c>
      <c r="J132" s="27" t="s">
        <v>60</v>
      </c>
      <c r="K132" s="27">
        <f t="shared" si="192"/>
        <v>15</v>
      </c>
      <c r="L132" s="27"/>
      <c r="M132" s="27">
        <f t="shared" si="193"/>
        <v>0</v>
      </c>
      <c r="N132" s="27"/>
      <c r="O132" s="27">
        <f t="shared" si="194"/>
        <v>0</v>
      </c>
      <c r="P132" s="27" t="s">
        <v>30</v>
      </c>
      <c r="Q132" s="27">
        <f t="shared" si="195"/>
        <v>5</v>
      </c>
      <c r="R132" s="27"/>
      <c r="S132" s="27">
        <f t="shared" si="196"/>
        <v>0</v>
      </c>
      <c r="T132" s="27"/>
      <c r="U132" s="27">
        <f t="shared" si="197"/>
        <v>0</v>
      </c>
      <c r="V132" s="27"/>
      <c r="W132" s="27">
        <f t="shared" si="198"/>
        <v>0</v>
      </c>
      <c r="X132" s="27"/>
      <c r="Y132" s="27">
        <f t="shared" si="199"/>
        <v>0</v>
      </c>
      <c r="Z132" s="28">
        <f t="shared" si="200"/>
        <v>15</v>
      </c>
      <c r="AA132" s="28">
        <f t="shared" si="201"/>
        <v>0</v>
      </c>
      <c r="AB132" s="28">
        <f t="shared" si="202"/>
        <v>0</v>
      </c>
      <c r="AC132" s="28">
        <f t="shared" si="203"/>
        <v>0</v>
      </c>
      <c r="AD132" s="28">
        <f t="shared" si="204"/>
        <v>0</v>
      </c>
      <c r="AE132" s="28">
        <f t="shared" si="205"/>
        <v>0</v>
      </c>
      <c r="AF132" s="28">
        <f t="shared" si="206"/>
        <v>5</v>
      </c>
      <c r="AG132" s="28">
        <f t="shared" si="207"/>
        <v>0</v>
      </c>
    </row>
    <row r="133" spans="1:33" s="29" customFormat="1" ht="16.25" customHeight="1" thickBot="1" x14ac:dyDescent="0.5">
      <c r="A133" s="21" t="s">
        <v>34</v>
      </c>
      <c r="B133" s="22">
        <f t="shared" si="188"/>
        <v>10</v>
      </c>
      <c r="C133" s="23" t="s">
        <v>119</v>
      </c>
      <c r="D133" s="23" t="s">
        <v>120</v>
      </c>
      <c r="E133" s="23" t="s">
        <v>52</v>
      </c>
      <c r="F133" s="23" t="s">
        <v>53</v>
      </c>
      <c r="G133" s="24">
        <f t="shared" si="189"/>
        <v>15</v>
      </c>
      <c r="H133" s="25">
        <f t="shared" si="190"/>
        <v>15</v>
      </c>
      <c r="I133" s="26">
        <f t="shared" si="191"/>
        <v>1</v>
      </c>
      <c r="J133" s="27"/>
      <c r="K133" s="27">
        <f t="shared" si="192"/>
        <v>0</v>
      </c>
      <c r="L133" s="27"/>
      <c r="M133" s="27">
        <f t="shared" si="193"/>
        <v>0</v>
      </c>
      <c r="N133" s="27"/>
      <c r="O133" s="27">
        <f t="shared" si="194"/>
        <v>0</v>
      </c>
      <c r="P133" s="27"/>
      <c r="Q133" s="27">
        <f t="shared" si="195"/>
        <v>0</v>
      </c>
      <c r="R133" s="27" t="s">
        <v>60</v>
      </c>
      <c r="S133" s="27">
        <f t="shared" si="196"/>
        <v>15</v>
      </c>
      <c r="T133" s="27"/>
      <c r="U133" s="27">
        <f t="shared" si="197"/>
        <v>0</v>
      </c>
      <c r="V133" s="27"/>
      <c r="W133" s="27">
        <f t="shared" si="198"/>
        <v>0</v>
      </c>
      <c r="X133" s="27"/>
      <c r="Y133" s="27">
        <f t="shared" si="199"/>
        <v>0</v>
      </c>
      <c r="Z133" s="28">
        <f t="shared" si="200"/>
        <v>0</v>
      </c>
      <c r="AA133" s="28">
        <f t="shared" si="201"/>
        <v>15</v>
      </c>
      <c r="AB133" s="28">
        <f t="shared" si="202"/>
        <v>0</v>
      </c>
      <c r="AC133" s="28">
        <f t="shared" si="203"/>
        <v>0</v>
      </c>
      <c r="AD133" s="28">
        <f t="shared" si="204"/>
        <v>0</v>
      </c>
      <c r="AE133" s="28">
        <f t="shared" si="205"/>
        <v>0</v>
      </c>
      <c r="AF133" s="28">
        <f t="shared" si="206"/>
        <v>0</v>
      </c>
      <c r="AG133" s="28">
        <f t="shared" si="207"/>
        <v>0</v>
      </c>
    </row>
    <row r="134" spans="1:33" s="29" customFormat="1" ht="16.149999999999999" thickBot="1" x14ac:dyDescent="0.5">
      <c r="A134" s="21" t="s">
        <v>34</v>
      </c>
      <c r="B134" s="22">
        <f t="shared" si="188"/>
        <v>11</v>
      </c>
      <c r="C134" s="23" t="s">
        <v>178</v>
      </c>
      <c r="D134" s="23" t="s">
        <v>179</v>
      </c>
      <c r="E134" s="23" t="s">
        <v>84</v>
      </c>
      <c r="F134" s="23" t="s">
        <v>69</v>
      </c>
      <c r="G134" s="24">
        <f t="shared" si="189"/>
        <v>5</v>
      </c>
      <c r="H134" s="25">
        <f t="shared" si="190"/>
        <v>5</v>
      </c>
      <c r="I134" s="26">
        <f t="shared" si="191"/>
        <v>1</v>
      </c>
      <c r="J134" s="27" t="s">
        <v>30</v>
      </c>
      <c r="K134" s="27">
        <f t="shared" si="192"/>
        <v>5</v>
      </c>
      <c r="L134" s="27"/>
      <c r="M134" s="27">
        <f t="shared" si="193"/>
        <v>0</v>
      </c>
      <c r="N134" s="27"/>
      <c r="O134" s="27">
        <f t="shared" si="194"/>
        <v>0</v>
      </c>
      <c r="P134" s="27"/>
      <c r="Q134" s="27">
        <f t="shared" si="195"/>
        <v>0</v>
      </c>
      <c r="R134" s="27"/>
      <c r="S134" s="27">
        <f t="shared" si="196"/>
        <v>0</v>
      </c>
      <c r="T134" s="27"/>
      <c r="U134" s="27">
        <f t="shared" si="197"/>
        <v>0</v>
      </c>
      <c r="V134" s="27"/>
      <c r="W134" s="27">
        <f t="shared" si="198"/>
        <v>0</v>
      </c>
      <c r="X134" s="27"/>
      <c r="Y134" s="27">
        <f t="shared" si="199"/>
        <v>0</v>
      </c>
      <c r="Z134" s="28">
        <f t="shared" si="200"/>
        <v>5</v>
      </c>
      <c r="AA134" s="28">
        <f t="shared" si="201"/>
        <v>0</v>
      </c>
      <c r="AB134" s="28">
        <f t="shared" si="202"/>
        <v>0</v>
      </c>
      <c r="AC134" s="28">
        <f t="shared" si="203"/>
        <v>0</v>
      </c>
      <c r="AD134" s="28">
        <f t="shared" si="204"/>
        <v>0</v>
      </c>
      <c r="AE134" s="28">
        <f t="shared" si="205"/>
        <v>0</v>
      </c>
      <c r="AF134" s="28">
        <f t="shared" si="206"/>
        <v>0</v>
      </c>
      <c r="AG134" s="28">
        <f t="shared" si="207"/>
        <v>0</v>
      </c>
    </row>
    <row r="135" spans="1:33" s="29" customFormat="1" ht="16.25" customHeight="1" thickBot="1" x14ac:dyDescent="0.5">
      <c r="A135" s="21" t="s">
        <v>34</v>
      </c>
      <c r="B135" s="22">
        <f t="shared" si="188"/>
        <v>11</v>
      </c>
      <c r="C135" s="23" t="s">
        <v>486</v>
      </c>
      <c r="D135" s="23" t="s">
        <v>487</v>
      </c>
      <c r="E135" s="23" t="s">
        <v>52</v>
      </c>
      <c r="F135" s="23" t="s">
        <v>53</v>
      </c>
      <c r="G135" s="24">
        <f t="shared" si="189"/>
        <v>5</v>
      </c>
      <c r="H135" s="25">
        <f t="shared" si="190"/>
        <v>5</v>
      </c>
      <c r="I135" s="26">
        <f t="shared" si="191"/>
        <v>1</v>
      </c>
      <c r="J135" s="27"/>
      <c r="K135" s="27">
        <f t="shared" si="192"/>
        <v>0</v>
      </c>
      <c r="L135" s="27"/>
      <c r="M135" s="27">
        <f t="shared" si="193"/>
        <v>0</v>
      </c>
      <c r="N135" s="27" t="s">
        <v>30</v>
      </c>
      <c r="O135" s="27">
        <f t="shared" si="194"/>
        <v>5</v>
      </c>
      <c r="P135" s="27"/>
      <c r="Q135" s="27">
        <f t="shared" si="195"/>
        <v>0</v>
      </c>
      <c r="R135" s="27"/>
      <c r="S135" s="27">
        <f t="shared" si="196"/>
        <v>0</v>
      </c>
      <c r="T135" s="27"/>
      <c r="U135" s="27">
        <f t="shared" si="197"/>
        <v>0</v>
      </c>
      <c r="V135" s="27"/>
      <c r="W135" s="27">
        <f t="shared" si="198"/>
        <v>0</v>
      </c>
      <c r="X135" s="27"/>
      <c r="Y135" s="27">
        <f t="shared" si="199"/>
        <v>0</v>
      </c>
      <c r="Z135" s="28">
        <f t="shared" si="200"/>
        <v>0</v>
      </c>
      <c r="AA135" s="28">
        <f t="shared" si="201"/>
        <v>0</v>
      </c>
      <c r="AB135" s="28">
        <f t="shared" si="202"/>
        <v>0</v>
      </c>
      <c r="AC135" s="28">
        <f t="shared" si="203"/>
        <v>0</v>
      </c>
      <c r="AD135" s="28">
        <f t="shared" si="204"/>
        <v>0</v>
      </c>
      <c r="AE135" s="28">
        <f t="shared" si="205"/>
        <v>5</v>
      </c>
      <c r="AF135" s="28">
        <f t="shared" si="206"/>
        <v>0</v>
      </c>
      <c r="AG135" s="28">
        <f t="shared" si="207"/>
        <v>0</v>
      </c>
    </row>
    <row r="136" spans="1:33" s="29" customFormat="1" ht="16.25" customHeight="1" thickBot="1" x14ac:dyDescent="0.5">
      <c r="A136" s="21" t="s">
        <v>34</v>
      </c>
      <c r="B136" s="22">
        <f t="shared" si="188"/>
        <v>11</v>
      </c>
      <c r="C136" s="23" t="s">
        <v>488</v>
      </c>
      <c r="D136" s="23" t="s">
        <v>489</v>
      </c>
      <c r="E136" s="23" t="s">
        <v>104</v>
      </c>
      <c r="F136" s="23" t="s">
        <v>57</v>
      </c>
      <c r="G136" s="24">
        <f t="shared" si="189"/>
        <v>5</v>
      </c>
      <c r="H136" s="25">
        <f t="shared" si="190"/>
        <v>5</v>
      </c>
      <c r="I136" s="26">
        <f t="shared" si="191"/>
        <v>1</v>
      </c>
      <c r="J136" s="27"/>
      <c r="K136" s="27">
        <f t="shared" si="192"/>
        <v>0</v>
      </c>
      <c r="L136" s="27"/>
      <c r="M136" s="27">
        <f t="shared" si="193"/>
        <v>0</v>
      </c>
      <c r="N136" s="27" t="s">
        <v>30</v>
      </c>
      <c r="O136" s="27">
        <f t="shared" si="194"/>
        <v>5</v>
      </c>
      <c r="P136" s="27"/>
      <c r="Q136" s="27">
        <f t="shared" si="195"/>
        <v>0</v>
      </c>
      <c r="R136" s="27"/>
      <c r="S136" s="27">
        <f t="shared" si="196"/>
        <v>0</v>
      </c>
      <c r="T136" s="27"/>
      <c r="U136" s="27">
        <f t="shared" si="197"/>
        <v>0</v>
      </c>
      <c r="V136" s="27"/>
      <c r="W136" s="27">
        <f t="shared" si="198"/>
        <v>0</v>
      </c>
      <c r="X136" s="27"/>
      <c r="Y136" s="27">
        <f t="shared" si="199"/>
        <v>0</v>
      </c>
      <c r="Z136" s="28">
        <f t="shared" si="200"/>
        <v>0</v>
      </c>
      <c r="AA136" s="28">
        <f t="shared" si="201"/>
        <v>0</v>
      </c>
      <c r="AB136" s="28">
        <f t="shared" si="202"/>
        <v>0</v>
      </c>
      <c r="AC136" s="28">
        <f t="shared" si="203"/>
        <v>0</v>
      </c>
      <c r="AD136" s="28">
        <f t="shared" si="204"/>
        <v>0</v>
      </c>
      <c r="AE136" s="28">
        <f t="shared" si="205"/>
        <v>5</v>
      </c>
      <c r="AF136" s="28">
        <f t="shared" si="206"/>
        <v>0</v>
      </c>
      <c r="AG136" s="28">
        <f t="shared" si="207"/>
        <v>0</v>
      </c>
    </row>
    <row r="137" spans="1:33" s="29" customFormat="1" ht="16.25" customHeight="1" thickBot="1" x14ac:dyDescent="0.5">
      <c r="A137" s="21" t="s">
        <v>34</v>
      </c>
      <c r="B137" s="22">
        <f t="shared" si="188"/>
        <v>11</v>
      </c>
      <c r="C137" s="23" t="s">
        <v>589</v>
      </c>
      <c r="D137" s="23" t="s">
        <v>590</v>
      </c>
      <c r="E137" s="23" t="s">
        <v>84</v>
      </c>
      <c r="F137" s="23" t="s">
        <v>69</v>
      </c>
      <c r="G137" s="24">
        <f t="shared" si="189"/>
        <v>5</v>
      </c>
      <c r="H137" s="25">
        <f t="shared" si="190"/>
        <v>5</v>
      </c>
      <c r="I137" s="26">
        <f t="shared" si="191"/>
        <v>1</v>
      </c>
      <c r="J137" s="27"/>
      <c r="K137" s="27">
        <f t="shared" si="192"/>
        <v>0</v>
      </c>
      <c r="L137" s="27"/>
      <c r="M137" s="27">
        <f t="shared" si="193"/>
        <v>0</v>
      </c>
      <c r="N137" s="27"/>
      <c r="O137" s="27">
        <f t="shared" si="194"/>
        <v>0</v>
      </c>
      <c r="P137" s="27" t="s">
        <v>30</v>
      </c>
      <c r="Q137" s="27">
        <f t="shared" si="195"/>
        <v>5</v>
      </c>
      <c r="R137" s="27"/>
      <c r="S137" s="27">
        <f t="shared" si="196"/>
        <v>0</v>
      </c>
      <c r="T137" s="27"/>
      <c r="U137" s="27">
        <f t="shared" si="197"/>
        <v>0</v>
      </c>
      <c r="V137" s="27"/>
      <c r="W137" s="27">
        <f t="shared" si="198"/>
        <v>0</v>
      </c>
      <c r="X137" s="27"/>
      <c r="Y137" s="27">
        <f t="shared" si="199"/>
        <v>0</v>
      </c>
      <c r="Z137" s="28">
        <f t="shared" si="200"/>
        <v>0</v>
      </c>
      <c r="AA137" s="28">
        <f t="shared" si="201"/>
        <v>0</v>
      </c>
      <c r="AB137" s="28">
        <f t="shared" si="202"/>
        <v>0</v>
      </c>
      <c r="AC137" s="28">
        <f t="shared" si="203"/>
        <v>0</v>
      </c>
      <c r="AD137" s="28">
        <f t="shared" si="204"/>
        <v>0</v>
      </c>
      <c r="AE137" s="28">
        <f t="shared" si="205"/>
        <v>0</v>
      </c>
      <c r="AF137" s="28">
        <f t="shared" si="206"/>
        <v>5</v>
      </c>
      <c r="AG137" s="28">
        <f t="shared" si="207"/>
        <v>0</v>
      </c>
    </row>
    <row r="138" spans="1:33" s="29" customFormat="1" ht="16.25" customHeight="1" thickBot="1" x14ac:dyDescent="0.5">
      <c r="A138" s="21" t="s">
        <v>34</v>
      </c>
      <c r="B138" s="22">
        <f t="shared" si="188"/>
        <v>11</v>
      </c>
      <c r="C138" s="23" t="s">
        <v>651</v>
      </c>
      <c r="D138" s="23" t="s">
        <v>652</v>
      </c>
      <c r="E138" s="23" t="s">
        <v>511</v>
      </c>
      <c r="F138" s="23" t="s">
        <v>89</v>
      </c>
      <c r="G138" s="24">
        <f t="shared" si="189"/>
        <v>5</v>
      </c>
      <c r="H138" s="25">
        <f t="shared" si="190"/>
        <v>5</v>
      </c>
      <c r="I138" s="26">
        <f t="shared" si="191"/>
        <v>1</v>
      </c>
      <c r="J138" s="27"/>
      <c r="K138" s="27">
        <f t="shared" si="192"/>
        <v>0</v>
      </c>
      <c r="L138" s="27"/>
      <c r="M138" s="27">
        <f t="shared" si="193"/>
        <v>0</v>
      </c>
      <c r="N138" s="27"/>
      <c r="O138" s="27">
        <f t="shared" si="194"/>
        <v>0</v>
      </c>
      <c r="P138" s="27"/>
      <c r="Q138" s="27">
        <f t="shared" si="195"/>
        <v>0</v>
      </c>
      <c r="R138" s="27" t="s">
        <v>30</v>
      </c>
      <c r="S138" s="27">
        <f t="shared" si="196"/>
        <v>5</v>
      </c>
      <c r="T138" s="27"/>
      <c r="U138" s="27">
        <f t="shared" si="197"/>
        <v>0</v>
      </c>
      <c r="V138" s="27"/>
      <c r="W138" s="27">
        <f t="shared" si="198"/>
        <v>0</v>
      </c>
      <c r="X138" s="27"/>
      <c r="Y138" s="27">
        <f t="shared" si="199"/>
        <v>0</v>
      </c>
      <c r="Z138" s="28">
        <f t="shared" si="200"/>
        <v>0</v>
      </c>
      <c r="AA138" s="28">
        <f t="shared" si="201"/>
        <v>5</v>
      </c>
      <c r="AB138" s="28">
        <f t="shared" si="202"/>
        <v>0</v>
      </c>
      <c r="AC138" s="28">
        <f t="shared" si="203"/>
        <v>0</v>
      </c>
      <c r="AD138" s="28">
        <f t="shared" si="204"/>
        <v>0</v>
      </c>
      <c r="AE138" s="28">
        <f t="shared" si="205"/>
        <v>0</v>
      </c>
      <c r="AF138" s="28">
        <f t="shared" si="206"/>
        <v>0</v>
      </c>
      <c r="AG138" s="28">
        <f t="shared" si="207"/>
        <v>0</v>
      </c>
    </row>
    <row r="139" spans="1:33" s="29" customFormat="1" ht="16.25" hidden="1" customHeight="1" thickBot="1" x14ac:dyDescent="0.5">
      <c r="A139" s="21" t="s">
        <v>34</v>
      </c>
      <c r="B139" s="22">
        <f t="shared" si="188"/>
        <v>16</v>
      </c>
      <c r="C139" s="23"/>
      <c r="D139" s="23"/>
      <c r="E139" s="23"/>
      <c r="F139" s="23"/>
      <c r="G139" s="24">
        <f t="shared" ref="G139:G152" si="208">SUMPRODUCT(LARGE(Z139:AG139,ROW($1:$4)))</f>
        <v>0</v>
      </c>
      <c r="H139" s="25">
        <f t="shared" ref="H139:H152" si="209">SUM(M139,W139,K139,U139,S139,O139,Q139,Y139)</f>
        <v>0</v>
      </c>
      <c r="I139" s="26">
        <f t="shared" ref="I139:I152" si="210">COUNTA(L139,V139,J139,T139,R139,N139,P139,X139)</f>
        <v>0</v>
      </c>
      <c r="J139" s="27"/>
      <c r="K139" s="27">
        <f t="shared" ref="K139:K152" si="211">IF(J139="Or",90,IF(J139="Argent",50,IF(J139="Bronze",40,IF(J139="Cinq",15,IF(J139="Sept",5,0)))))</f>
        <v>0</v>
      </c>
      <c r="L139" s="27"/>
      <c r="M139" s="27">
        <f t="shared" ref="M139:M152" si="212">IF(L139="Or",90,IF(L139="Argent",50,IF(L139="Bronze",40,IF(L139="Cinq",15,IF(L139="Sept",5,0)))))</f>
        <v>0</v>
      </c>
      <c r="N139" s="27"/>
      <c r="O139" s="27">
        <f t="shared" ref="O139:O152" si="213">IF(N139="Or",90,IF(N139="Argent",50,IF(N139="Bronze",40,IF(N139="Cinq",15,IF(N139="Sept",5,0)))))</f>
        <v>0</v>
      </c>
      <c r="P139" s="27"/>
      <c r="Q139" s="27">
        <f t="shared" ref="Q139:Q152" si="214">IF(P139="Or",90,IF(P139="Argent",50,IF(P139="Bronze",40,IF(P139="Cinq",15,IF(P139="Sept",5,0)))))</f>
        <v>0</v>
      </c>
      <c r="R139" s="27"/>
      <c r="S139" s="27">
        <f t="shared" ref="S139:S152" si="215">IF(R139="Or",90,IF(R139="Argent",50,IF(R139="Bronze",40,IF(R139="Cinq",15,IF(R139="Sept",5,0)))))</f>
        <v>0</v>
      </c>
      <c r="T139" s="27"/>
      <c r="U139" s="27">
        <f t="shared" ref="U139:U176" si="216">IF(T139="Or",160,IF(T139="Argent",50,IF(T139="Bronze",40,IF(T139="Cinq",15,IF(T139="Sept",5,0)))))</f>
        <v>0</v>
      </c>
      <c r="V139" s="27"/>
      <c r="W139" s="27">
        <f t="shared" ref="W139:W152" si="217">IF(V139="Or",90,IF(V139="Argent",50,IF(V139="Bronze",40,IF(V139="Cinq",15,IF(V139="Sept",5,0)))))</f>
        <v>0</v>
      </c>
      <c r="X139" s="27"/>
      <c r="Y139" s="27">
        <f t="shared" ref="Y139:Y152" si="218">IF(X139="Or",90,IF(X139="Argent",50,IF(X139="Bronze",40,IF(X139="Cinq",15,IF(X139="Sept",5,0)))))</f>
        <v>0</v>
      </c>
      <c r="Z139" s="28">
        <f t="shared" ref="Z139:Z152" si="219">K139</f>
        <v>0</v>
      </c>
      <c r="AA139" s="28">
        <f t="shared" ref="AA139:AA152" si="220">S139</f>
        <v>0</v>
      </c>
      <c r="AB139" s="28">
        <f t="shared" ref="AB139:AB152" si="221">U139</f>
        <v>0</v>
      </c>
      <c r="AC139" s="28">
        <f t="shared" ref="AC139:AC152" si="222">W139</f>
        <v>0</v>
      </c>
      <c r="AD139" s="28">
        <f t="shared" ref="AD139:AD152" si="223">M139</f>
        <v>0</v>
      </c>
      <c r="AE139" s="28">
        <f t="shared" ref="AE139:AE152" si="224">O139</f>
        <v>0</v>
      </c>
      <c r="AF139" s="28">
        <f t="shared" ref="AF139:AF152" si="225">Q139</f>
        <v>0</v>
      </c>
      <c r="AG139" s="28">
        <f t="shared" ref="AG139:AG152" si="226">Y139</f>
        <v>0</v>
      </c>
    </row>
    <row r="140" spans="1:33" s="29" customFormat="1" ht="16.25" hidden="1" customHeight="1" thickBot="1" x14ac:dyDescent="0.5">
      <c r="A140" s="21" t="s">
        <v>34</v>
      </c>
      <c r="B140" s="22">
        <f t="shared" si="188"/>
        <v>16</v>
      </c>
      <c r="C140" s="23"/>
      <c r="D140" s="23"/>
      <c r="E140" s="23"/>
      <c r="F140" s="23"/>
      <c r="G140" s="24">
        <f t="shared" si="208"/>
        <v>0</v>
      </c>
      <c r="H140" s="25">
        <f t="shared" si="209"/>
        <v>0</v>
      </c>
      <c r="I140" s="26">
        <f t="shared" si="210"/>
        <v>0</v>
      </c>
      <c r="J140" s="27"/>
      <c r="K140" s="27">
        <f t="shared" si="211"/>
        <v>0</v>
      </c>
      <c r="L140" s="27"/>
      <c r="M140" s="27">
        <f t="shared" si="212"/>
        <v>0</v>
      </c>
      <c r="N140" s="27"/>
      <c r="O140" s="27">
        <f t="shared" si="213"/>
        <v>0</v>
      </c>
      <c r="P140" s="27"/>
      <c r="Q140" s="27">
        <f t="shared" si="214"/>
        <v>0</v>
      </c>
      <c r="R140" s="27"/>
      <c r="S140" s="27">
        <f t="shared" si="215"/>
        <v>0</v>
      </c>
      <c r="T140" s="27"/>
      <c r="U140" s="27">
        <f t="shared" si="216"/>
        <v>0</v>
      </c>
      <c r="V140" s="27"/>
      <c r="W140" s="27">
        <f t="shared" si="217"/>
        <v>0</v>
      </c>
      <c r="X140" s="27"/>
      <c r="Y140" s="27">
        <f t="shared" si="218"/>
        <v>0</v>
      </c>
      <c r="Z140" s="28">
        <f t="shared" si="219"/>
        <v>0</v>
      </c>
      <c r="AA140" s="28">
        <f t="shared" si="220"/>
        <v>0</v>
      </c>
      <c r="AB140" s="28">
        <f t="shared" si="221"/>
        <v>0</v>
      </c>
      <c r="AC140" s="28">
        <f t="shared" si="222"/>
        <v>0</v>
      </c>
      <c r="AD140" s="28">
        <f t="shared" si="223"/>
        <v>0</v>
      </c>
      <c r="AE140" s="28">
        <f t="shared" si="224"/>
        <v>0</v>
      </c>
      <c r="AF140" s="28">
        <f t="shared" si="225"/>
        <v>0</v>
      </c>
      <c r="AG140" s="28">
        <f t="shared" si="226"/>
        <v>0</v>
      </c>
    </row>
    <row r="141" spans="1:33" s="29" customFormat="1" ht="16.25" hidden="1" customHeight="1" thickBot="1" x14ac:dyDescent="0.5">
      <c r="A141" s="21" t="s">
        <v>34</v>
      </c>
      <c r="B141" s="22">
        <f t="shared" si="188"/>
        <v>16</v>
      </c>
      <c r="C141" s="23"/>
      <c r="D141" s="23"/>
      <c r="E141" s="23"/>
      <c r="F141" s="23"/>
      <c r="G141" s="24">
        <f t="shared" si="208"/>
        <v>0</v>
      </c>
      <c r="H141" s="25">
        <f t="shared" si="209"/>
        <v>0</v>
      </c>
      <c r="I141" s="26">
        <f t="shared" si="210"/>
        <v>0</v>
      </c>
      <c r="J141" s="27"/>
      <c r="K141" s="27">
        <f t="shared" si="211"/>
        <v>0</v>
      </c>
      <c r="L141" s="27"/>
      <c r="M141" s="27">
        <f t="shared" si="212"/>
        <v>0</v>
      </c>
      <c r="N141" s="27"/>
      <c r="O141" s="27">
        <f t="shared" si="213"/>
        <v>0</v>
      </c>
      <c r="P141" s="27"/>
      <c r="Q141" s="27">
        <f t="shared" si="214"/>
        <v>0</v>
      </c>
      <c r="R141" s="27"/>
      <c r="S141" s="27">
        <f t="shared" si="215"/>
        <v>0</v>
      </c>
      <c r="T141" s="27"/>
      <c r="U141" s="27">
        <f t="shared" si="216"/>
        <v>0</v>
      </c>
      <c r="V141" s="27"/>
      <c r="W141" s="27">
        <f t="shared" si="217"/>
        <v>0</v>
      </c>
      <c r="X141" s="27"/>
      <c r="Y141" s="27">
        <f t="shared" si="218"/>
        <v>0</v>
      </c>
      <c r="Z141" s="28">
        <f t="shared" si="219"/>
        <v>0</v>
      </c>
      <c r="AA141" s="28">
        <f t="shared" si="220"/>
        <v>0</v>
      </c>
      <c r="AB141" s="28">
        <f t="shared" si="221"/>
        <v>0</v>
      </c>
      <c r="AC141" s="28">
        <f t="shared" si="222"/>
        <v>0</v>
      </c>
      <c r="AD141" s="28">
        <f t="shared" si="223"/>
        <v>0</v>
      </c>
      <c r="AE141" s="28">
        <f t="shared" si="224"/>
        <v>0</v>
      </c>
      <c r="AF141" s="28">
        <f t="shared" si="225"/>
        <v>0</v>
      </c>
      <c r="AG141" s="28">
        <f t="shared" si="226"/>
        <v>0</v>
      </c>
    </row>
    <row r="142" spans="1:33" s="29" customFormat="1" ht="16.25" hidden="1" customHeight="1" thickBot="1" x14ac:dyDescent="0.5">
      <c r="A142" s="21" t="s">
        <v>34</v>
      </c>
      <c r="B142" s="22">
        <f t="shared" si="188"/>
        <v>16</v>
      </c>
      <c r="C142" s="23"/>
      <c r="D142" s="57"/>
      <c r="E142" s="23"/>
      <c r="F142" s="23"/>
      <c r="G142" s="24">
        <f t="shared" si="208"/>
        <v>0</v>
      </c>
      <c r="H142" s="25">
        <f t="shared" si="209"/>
        <v>0</v>
      </c>
      <c r="I142" s="26">
        <f t="shared" si="210"/>
        <v>0</v>
      </c>
      <c r="J142" s="27"/>
      <c r="K142" s="27">
        <f t="shared" si="211"/>
        <v>0</v>
      </c>
      <c r="L142" s="27"/>
      <c r="M142" s="27">
        <f t="shared" si="212"/>
        <v>0</v>
      </c>
      <c r="N142" s="27"/>
      <c r="O142" s="27">
        <f t="shared" si="213"/>
        <v>0</v>
      </c>
      <c r="P142" s="27"/>
      <c r="Q142" s="27">
        <f t="shared" si="214"/>
        <v>0</v>
      </c>
      <c r="R142" s="27"/>
      <c r="S142" s="27">
        <f t="shared" si="215"/>
        <v>0</v>
      </c>
      <c r="T142" s="27"/>
      <c r="U142" s="27">
        <f t="shared" si="216"/>
        <v>0</v>
      </c>
      <c r="V142" s="27"/>
      <c r="W142" s="27">
        <f t="shared" si="217"/>
        <v>0</v>
      </c>
      <c r="X142" s="27"/>
      <c r="Y142" s="27">
        <f t="shared" si="218"/>
        <v>0</v>
      </c>
      <c r="Z142" s="28">
        <f t="shared" si="219"/>
        <v>0</v>
      </c>
      <c r="AA142" s="28">
        <f t="shared" si="220"/>
        <v>0</v>
      </c>
      <c r="AB142" s="28">
        <f t="shared" si="221"/>
        <v>0</v>
      </c>
      <c r="AC142" s="28">
        <f t="shared" si="222"/>
        <v>0</v>
      </c>
      <c r="AD142" s="28">
        <f t="shared" si="223"/>
        <v>0</v>
      </c>
      <c r="AE142" s="28">
        <f t="shared" si="224"/>
        <v>0</v>
      </c>
      <c r="AF142" s="28">
        <f t="shared" si="225"/>
        <v>0</v>
      </c>
      <c r="AG142" s="28">
        <f t="shared" si="226"/>
        <v>0</v>
      </c>
    </row>
    <row r="143" spans="1:33" s="29" customFormat="1" ht="16.25" hidden="1" customHeight="1" thickBot="1" x14ac:dyDescent="0.5">
      <c r="A143" s="21" t="s">
        <v>34</v>
      </c>
      <c r="B143" s="22">
        <f t="shared" si="188"/>
        <v>16</v>
      </c>
      <c r="C143" s="23"/>
      <c r="D143" s="23"/>
      <c r="E143" s="23"/>
      <c r="F143" s="23"/>
      <c r="G143" s="24">
        <f t="shared" si="208"/>
        <v>0</v>
      </c>
      <c r="H143" s="25">
        <f t="shared" si="209"/>
        <v>0</v>
      </c>
      <c r="I143" s="26">
        <f t="shared" si="210"/>
        <v>0</v>
      </c>
      <c r="J143" s="27"/>
      <c r="K143" s="27">
        <f t="shared" si="211"/>
        <v>0</v>
      </c>
      <c r="L143" s="27"/>
      <c r="M143" s="27">
        <f t="shared" si="212"/>
        <v>0</v>
      </c>
      <c r="N143" s="27"/>
      <c r="O143" s="27">
        <f t="shared" si="213"/>
        <v>0</v>
      </c>
      <c r="P143" s="27"/>
      <c r="Q143" s="27">
        <f t="shared" si="214"/>
        <v>0</v>
      </c>
      <c r="R143" s="27"/>
      <c r="S143" s="27">
        <f t="shared" si="215"/>
        <v>0</v>
      </c>
      <c r="T143" s="27"/>
      <c r="U143" s="27">
        <f t="shared" si="216"/>
        <v>0</v>
      </c>
      <c r="V143" s="27"/>
      <c r="W143" s="27">
        <f t="shared" si="217"/>
        <v>0</v>
      </c>
      <c r="X143" s="27"/>
      <c r="Y143" s="27">
        <f t="shared" si="218"/>
        <v>0</v>
      </c>
      <c r="Z143" s="28">
        <f t="shared" si="219"/>
        <v>0</v>
      </c>
      <c r="AA143" s="28">
        <f t="shared" si="220"/>
        <v>0</v>
      </c>
      <c r="AB143" s="28">
        <f t="shared" si="221"/>
        <v>0</v>
      </c>
      <c r="AC143" s="28">
        <f t="shared" si="222"/>
        <v>0</v>
      </c>
      <c r="AD143" s="28">
        <f t="shared" si="223"/>
        <v>0</v>
      </c>
      <c r="AE143" s="28">
        <f t="shared" si="224"/>
        <v>0</v>
      </c>
      <c r="AF143" s="28">
        <f t="shared" si="225"/>
        <v>0</v>
      </c>
      <c r="AG143" s="28">
        <f t="shared" si="226"/>
        <v>0</v>
      </c>
    </row>
    <row r="144" spans="1:33" s="29" customFormat="1" ht="16.25" hidden="1" customHeight="1" thickBot="1" x14ac:dyDescent="0.5">
      <c r="A144" s="21" t="s">
        <v>34</v>
      </c>
      <c r="B144" s="22">
        <f t="shared" si="188"/>
        <v>16</v>
      </c>
      <c r="C144" s="23"/>
      <c r="D144" s="23"/>
      <c r="E144" s="23"/>
      <c r="F144" s="23"/>
      <c r="G144" s="24">
        <f t="shared" si="208"/>
        <v>0</v>
      </c>
      <c r="H144" s="25">
        <f t="shared" si="209"/>
        <v>0</v>
      </c>
      <c r="I144" s="26">
        <f t="shared" si="210"/>
        <v>0</v>
      </c>
      <c r="J144" s="27"/>
      <c r="K144" s="27">
        <f t="shared" si="211"/>
        <v>0</v>
      </c>
      <c r="L144" s="27"/>
      <c r="M144" s="27">
        <f t="shared" si="212"/>
        <v>0</v>
      </c>
      <c r="N144" s="27"/>
      <c r="O144" s="27">
        <f t="shared" si="213"/>
        <v>0</v>
      </c>
      <c r="P144" s="27"/>
      <c r="Q144" s="27">
        <f t="shared" si="214"/>
        <v>0</v>
      </c>
      <c r="R144" s="27"/>
      <c r="S144" s="27">
        <f t="shared" si="215"/>
        <v>0</v>
      </c>
      <c r="T144" s="27"/>
      <c r="U144" s="27">
        <f t="shared" si="216"/>
        <v>0</v>
      </c>
      <c r="V144" s="27"/>
      <c r="W144" s="27">
        <f t="shared" si="217"/>
        <v>0</v>
      </c>
      <c r="X144" s="27"/>
      <c r="Y144" s="27">
        <f t="shared" si="218"/>
        <v>0</v>
      </c>
      <c r="Z144" s="28">
        <f t="shared" si="219"/>
        <v>0</v>
      </c>
      <c r="AA144" s="28">
        <f t="shared" si="220"/>
        <v>0</v>
      </c>
      <c r="AB144" s="28">
        <f t="shared" si="221"/>
        <v>0</v>
      </c>
      <c r="AC144" s="28">
        <f t="shared" si="222"/>
        <v>0</v>
      </c>
      <c r="AD144" s="28">
        <f t="shared" si="223"/>
        <v>0</v>
      </c>
      <c r="AE144" s="28">
        <f t="shared" si="224"/>
        <v>0</v>
      </c>
      <c r="AF144" s="28">
        <f t="shared" si="225"/>
        <v>0</v>
      </c>
      <c r="AG144" s="28">
        <f t="shared" si="226"/>
        <v>0</v>
      </c>
    </row>
    <row r="145" spans="1:33" s="29" customFormat="1" ht="16.25" hidden="1" customHeight="1" thickBot="1" x14ac:dyDescent="0.5">
      <c r="A145" s="21" t="s">
        <v>34</v>
      </c>
      <c r="B145" s="22">
        <f t="shared" si="188"/>
        <v>16</v>
      </c>
      <c r="C145" s="23"/>
      <c r="D145" s="23"/>
      <c r="E145" s="23"/>
      <c r="F145" s="23"/>
      <c r="G145" s="24">
        <f t="shared" si="208"/>
        <v>0</v>
      </c>
      <c r="H145" s="25">
        <f t="shared" si="209"/>
        <v>0</v>
      </c>
      <c r="I145" s="26">
        <f t="shared" si="210"/>
        <v>0</v>
      </c>
      <c r="J145" s="27"/>
      <c r="K145" s="27">
        <f t="shared" si="211"/>
        <v>0</v>
      </c>
      <c r="L145" s="27"/>
      <c r="M145" s="27">
        <f t="shared" si="212"/>
        <v>0</v>
      </c>
      <c r="N145" s="27"/>
      <c r="O145" s="27">
        <f t="shared" si="213"/>
        <v>0</v>
      </c>
      <c r="P145" s="27"/>
      <c r="Q145" s="27">
        <f t="shared" si="214"/>
        <v>0</v>
      </c>
      <c r="R145" s="27"/>
      <c r="S145" s="27">
        <f t="shared" si="215"/>
        <v>0</v>
      </c>
      <c r="T145" s="27"/>
      <c r="U145" s="27">
        <f t="shared" si="216"/>
        <v>0</v>
      </c>
      <c r="V145" s="27"/>
      <c r="W145" s="27">
        <f t="shared" si="217"/>
        <v>0</v>
      </c>
      <c r="X145" s="27"/>
      <c r="Y145" s="27">
        <f t="shared" si="218"/>
        <v>0</v>
      </c>
      <c r="Z145" s="28">
        <f t="shared" si="219"/>
        <v>0</v>
      </c>
      <c r="AA145" s="28">
        <f t="shared" si="220"/>
        <v>0</v>
      </c>
      <c r="AB145" s="28">
        <f t="shared" si="221"/>
        <v>0</v>
      </c>
      <c r="AC145" s="28">
        <f t="shared" si="222"/>
        <v>0</v>
      </c>
      <c r="AD145" s="28">
        <f t="shared" si="223"/>
        <v>0</v>
      </c>
      <c r="AE145" s="28">
        <f t="shared" si="224"/>
        <v>0</v>
      </c>
      <c r="AF145" s="28">
        <f t="shared" si="225"/>
        <v>0</v>
      </c>
      <c r="AG145" s="28">
        <f t="shared" si="226"/>
        <v>0</v>
      </c>
    </row>
    <row r="146" spans="1:33" s="29" customFormat="1" ht="16.25" hidden="1" customHeight="1" thickBot="1" x14ac:dyDescent="0.5">
      <c r="A146" s="21" t="s">
        <v>34</v>
      </c>
      <c r="B146" s="22">
        <f t="shared" si="188"/>
        <v>16</v>
      </c>
      <c r="C146" s="23"/>
      <c r="D146" s="23"/>
      <c r="E146" s="23"/>
      <c r="F146" s="23"/>
      <c r="G146" s="24">
        <f t="shared" si="208"/>
        <v>0</v>
      </c>
      <c r="H146" s="25">
        <f t="shared" si="209"/>
        <v>0</v>
      </c>
      <c r="I146" s="26">
        <f t="shared" si="210"/>
        <v>0</v>
      </c>
      <c r="J146" s="27"/>
      <c r="K146" s="27">
        <f t="shared" si="211"/>
        <v>0</v>
      </c>
      <c r="L146" s="27"/>
      <c r="M146" s="27">
        <f t="shared" si="212"/>
        <v>0</v>
      </c>
      <c r="N146" s="27"/>
      <c r="O146" s="27">
        <f t="shared" si="213"/>
        <v>0</v>
      </c>
      <c r="P146" s="27"/>
      <c r="Q146" s="27">
        <f t="shared" si="214"/>
        <v>0</v>
      </c>
      <c r="R146" s="27"/>
      <c r="S146" s="27">
        <f t="shared" si="215"/>
        <v>0</v>
      </c>
      <c r="T146" s="27"/>
      <c r="U146" s="27">
        <f t="shared" si="216"/>
        <v>0</v>
      </c>
      <c r="V146" s="27"/>
      <c r="W146" s="27">
        <f t="shared" si="217"/>
        <v>0</v>
      </c>
      <c r="X146" s="27"/>
      <c r="Y146" s="27">
        <f t="shared" si="218"/>
        <v>0</v>
      </c>
      <c r="Z146" s="28">
        <f t="shared" si="219"/>
        <v>0</v>
      </c>
      <c r="AA146" s="28">
        <f t="shared" si="220"/>
        <v>0</v>
      </c>
      <c r="AB146" s="28">
        <f t="shared" si="221"/>
        <v>0</v>
      </c>
      <c r="AC146" s="28">
        <f t="shared" si="222"/>
        <v>0</v>
      </c>
      <c r="AD146" s="28">
        <f t="shared" si="223"/>
        <v>0</v>
      </c>
      <c r="AE146" s="28">
        <f t="shared" si="224"/>
        <v>0</v>
      </c>
      <c r="AF146" s="28">
        <f t="shared" si="225"/>
        <v>0</v>
      </c>
      <c r="AG146" s="28">
        <f t="shared" si="226"/>
        <v>0</v>
      </c>
    </row>
    <row r="147" spans="1:33" s="29" customFormat="1" ht="16.25" hidden="1" customHeight="1" thickBot="1" x14ac:dyDescent="0.5">
      <c r="A147" s="21" t="s">
        <v>34</v>
      </c>
      <c r="B147" s="22">
        <f t="shared" si="188"/>
        <v>16</v>
      </c>
      <c r="C147" s="23"/>
      <c r="D147" s="23"/>
      <c r="E147" s="23"/>
      <c r="F147" s="23"/>
      <c r="G147" s="24">
        <f t="shared" si="208"/>
        <v>0</v>
      </c>
      <c r="H147" s="25">
        <f t="shared" si="209"/>
        <v>0</v>
      </c>
      <c r="I147" s="26">
        <f t="shared" si="210"/>
        <v>0</v>
      </c>
      <c r="J147" s="27"/>
      <c r="K147" s="27">
        <f t="shared" si="211"/>
        <v>0</v>
      </c>
      <c r="L147" s="27"/>
      <c r="M147" s="27">
        <f t="shared" si="212"/>
        <v>0</v>
      </c>
      <c r="N147" s="27"/>
      <c r="O147" s="27">
        <f t="shared" si="213"/>
        <v>0</v>
      </c>
      <c r="P147" s="27"/>
      <c r="Q147" s="27">
        <f t="shared" si="214"/>
        <v>0</v>
      </c>
      <c r="R147" s="27"/>
      <c r="S147" s="27">
        <f t="shared" si="215"/>
        <v>0</v>
      </c>
      <c r="T147" s="27"/>
      <c r="U147" s="27">
        <f t="shared" si="216"/>
        <v>0</v>
      </c>
      <c r="V147" s="27"/>
      <c r="W147" s="27">
        <f t="shared" si="217"/>
        <v>0</v>
      </c>
      <c r="X147" s="27"/>
      <c r="Y147" s="27">
        <f t="shared" si="218"/>
        <v>0</v>
      </c>
      <c r="Z147" s="28">
        <f t="shared" si="219"/>
        <v>0</v>
      </c>
      <c r="AA147" s="28">
        <f t="shared" si="220"/>
        <v>0</v>
      </c>
      <c r="AB147" s="28">
        <f t="shared" si="221"/>
        <v>0</v>
      </c>
      <c r="AC147" s="28">
        <f t="shared" si="222"/>
        <v>0</v>
      </c>
      <c r="AD147" s="28">
        <f t="shared" si="223"/>
        <v>0</v>
      </c>
      <c r="AE147" s="28">
        <f t="shared" si="224"/>
        <v>0</v>
      </c>
      <c r="AF147" s="28">
        <f t="shared" si="225"/>
        <v>0</v>
      </c>
      <c r="AG147" s="28">
        <f t="shared" si="226"/>
        <v>0</v>
      </c>
    </row>
    <row r="148" spans="1:33" s="29" customFormat="1" ht="16.25" hidden="1" customHeight="1" thickBot="1" x14ac:dyDescent="0.5">
      <c r="A148" s="21" t="s">
        <v>34</v>
      </c>
      <c r="B148" s="22">
        <f t="shared" si="188"/>
        <v>16</v>
      </c>
      <c r="C148" s="23"/>
      <c r="D148" s="23"/>
      <c r="E148" s="23"/>
      <c r="F148" s="23"/>
      <c r="G148" s="24">
        <f t="shared" si="208"/>
        <v>0</v>
      </c>
      <c r="H148" s="25">
        <f t="shared" si="209"/>
        <v>0</v>
      </c>
      <c r="I148" s="26">
        <f t="shared" si="210"/>
        <v>0</v>
      </c>
      <c r="J148" s="27"/>
      <c r="K148" s="27">
        <f t="shared" si="211"/>
        <v>0</v>
      </c>
      <c r="L148" s="27"/>
      <c r="M148" s="27">
        <f t="shared" si="212"/>
        <v>0</v>
      </c>
      <c r="N148" s="27"/>
      <c r="O148" s="27">
        <f t="shared" si="213"/>
        <v>0</v>
      </c>
      <c r="P148" s="27"/>
      <c r="Q148" s="27">
        <f t="shared" si="214"/>
        <v>0</v>
      </c>
      <c r="R148" s="27"/>
      <c r="S148" s="27">
        <f t="shared" si="215"/>
        <v>0</v>
      </c>
      <c r="T148" s="27"/>
      <c r="U148" s="27">
        <f t="shared" si="216"/>
        <v>0</v>
      </c>
      <c r="V148" s="27"/>
      <c r="W148" s="27">
        <f t="shared" si="217"/>
        <v>0</v>
      </c>
      <c r="X148" s="27"/>
      <c r="Y148" s="27">
        <f t="shared" si="218"/>
        <v>0</v>
      </c>
      <c r="Z148" s="28">
        <f t="shared" si="219"/>
        <v>0</v>
      </c>
      <c r="AA148" s="28">
        <f t="shared" si="220"/>
        <v>0</v>
      </c>
      <c r="AB148" s="28">
        <f t="shared" si="221"/>
        <v>0</v>
      </c>
      <c r="AC148" s="28">
        <f t="shared" si="222"/>
        <v>0</v>
      </c>
      <c r="AD148" s="28">
        <f t="shared" si="223"/>
        <v>0</v>
      </c>
      <c r="AE148" s="28">
        <f t="shared" si="224"/>
        <v>0</v>
      </c>
      <c r="AF148" s="28">
        <f t="shared" si="225"/>
        <v>0</v>
      </c>
      <c r="AG148" s="28">
        <f t="shared" si="226"/>
        <v>0</v>
      </c>
    </row>
    <row r="149" spans="1:33" s="29" customFormat="1" ht="16.25" hidden="1" customHeight="1" thickBot="1" x14ac:dyDescent="0.5">
      <c r="A149" s="21" t="s">
        <v>34</v>
      </c>
      <c r="B149" s="22">
        <f t="shared" si="188"/>
        <v>16</v>
      </c>
      <c r="C149" s="23"/>
      <c r="D149" s="23"/>
      <c r="E149" s="23"/>
      <c r="F149" s="23"/>
      <c r="G149" s="24">
        <f t="shared" si="208"/>
        <v>0</v>
      </c>
      <c r="H149" s="25">
        <f t="shared" si="209"/>
        <v>0</v>
      </c>
      <c r="I149" s="26">
        <f t="shared" si="210"/>
        <v>0</v>
      </c>
      <c r="J149" s="27"/>
      <c r="K149" s="27">
        <f t="shared" si="211"/>
        <v>0</v>
      </c>
      <c r="L149" s="27"/>
      <c r="M149" s="27">
        <f t="shared" si="212"/>
        <v>0</v>
      </c>
      <c r="N149" s="27"/>
      <c r="O149" s="27">
        <f t="shared" si="213"/>
        <v>0</v>
      </c>
      <c r="P149" s="27"/>
      <c r="Q149" s="27">
        <f t="shared" si="214"/>
        <v>0</v>
      </c>
      <c r="R149" s="27"/>
      <c r="S149" s="27">
        <f t="shared" si="215"/>
        <v>0</v>
      </c>
      <c r="T149" s="27"/>
      <c r="U149" s="27">
        <f t="shared" si="216"/>
        <v>0</v>
      </c>
      <c r="V149" s="27"/>
      <c r="W149" s="27">
        <f t="shared" si="217"/>
        <v>0</v>
      </c>
      <c r="X149" s="27"/>
      <c r="Y149" s="27">
        <f t="shared" si="218"/>
        <v>0</v>
      </c>
      <c r="Z149" s="28">
        <f t="shared" si="219"/>
        <v>0</v>
      </c>
      <c r="AA149" s="28">
        <f t="shared" si="220"/>
        <v>0</v>
      </c>
      <c r="AB149" s="28">
        <f t="shared" si="221"/>
        <v>0</v>
      </c>
      <c r="AC149" s="28">
        <f t="shared" si="222"/>
        <v>0</v>
      </c>
      <c r="AD149" s="28">
        <f t="shared" si="223"/>
        <v>0</v>
      </c>
      <c r="AE149" s="28">
        <f t="shared" si="224"/>
        <v>0</v>
      </c>
      <c r="AF149" s="28">
        <f t="shared" si="225"/>
        <v>0</v>
      </c>
      <c r="AG149" s="28">
        <f t="shared" si="226"/>
        <v>0</v>
      </c>
    </row>
    <row r="150" spans="1:33" s="29" customFormat="1" ht="16.25" hidden="1" customHeight="1" thickBot="1" x14ac:dyDescent="0.5">
      <c r="A150" s="21" t="s">
        <v>34</v>
      </c>
      <c r="B150" s="22">
        <f t="shared" si="188"/>
        <v>16</v>
      </c>
      <c r="C150" s="23"/>
      <c r="D150" s="23"/>
      <c r="E150" s="23"/>
      <c r="F150" s="23"/>
      <c r="G150" s="24">
        <f t="shared" si="208"/>
        <v>0</v>
      </c>
      <c r="H150" s="25">
        <f t="shared" si="209"/>
        <v>0</v>
      </c>
      <c r="I150" s="26">
        <f t="shared" si="210"/>
        <v>0</v>
      </c>
      <c r="J150" s="27"/>
      <c r="K150" s="27">
        <f t="shared" si="211"/>
        <v>0</v>
      </c>
      <c r="L150" s="27"/>
      <c r="M150" s="27">
        <f t="shared" si="212"/>
        <v>0</v>
      </c>
      <c r="N150" s="27"/>
      <c r="O150" s="27">
        <f t="shared" si="213"/>
        <v>0</v>
      </c>
      <c r="P150" s="27"/>
      <c r="Q150" s="27">
        <f t="shared" si="214"/>
        <v>0</v>
      </c>
      <c r="R150" s="27"/>
      <c r="S150" s="27">
        <f t="shared" si="215"/>
        <v>0</v>
      </c>
      <c r="T150" s="27"/>
      <c r="U150" s="27">
        <f t="shared" si="216"/>
        <v>0</v>
      </c>
      <c r="V150" s="27"/>
      <c r="W150" s="27">
        <f t="shared" si="217"/>
        <v>0</v>
      </c>
      <c r="X150" s="27"/>
      <c r="Y150" s="27">
        <f t="shared" si="218"/>
        <v>0</v>
      </c>
      <c r="Z150" s="28">
        <f t="shared" si="219"/>
        <v>0</v>
      </c>
      <c r="AA150" s="28">
        <f t="shared" si="220"/>
        <v>0</v>
      </c>
      <c r="AB150" s="28">
        <f t="shared" si="221"/>
        <v>0</v>
      </c>
      <c r="AC150" s="28">
        <f t="shared" si="222"/>
        <v>0</v>
      </c>
      <c r="AD150" s="28">
        <f t="shared" si="223"/>
        <v>0</v>
      </c>
      <c r="AE150" s="28">
        <f t="shared" si="224"/>
        <v>0</v>
      </c>
      <c r="AF150" s="28">
        <f t="shared" si="225"/>
        <v>0</v>
      </c>
      <c r="AG150" s="28">
        <f t="shared" si="226"/>
        <v>0</v>
      </c>
    </row>
    <row r="151" spans="1:33" s="29" customFormat="1" ht="16.25" hidden="1" customHeight="1" thickBot="1" x14ac:dyDescent="0.5">
      <c r="A151" s="21" t="s">
        <v>34</v>
      </c>
      <c r="B151" s="22">
        <f t="shared" si="188"/>
        <v>16</v>
      </c>
      <c r="C151" s="23"/>
      <c r="D151" s="23"/>
      <c r="E151" s="23"/>
      <c r="F151" s="23"/>
      <c r="G151" s="24">
        <f t="shared" si="208"/>
        <v>0</v>
      </c>
      <c r="H151" s="25">
        <f t="shared" si="209"/>
        <v>0</v>
      </c>
      <c r="I151" s="26">
        <f t="shared" si="210"/>
        <v>0</v>
      </c>
      <c r="J151" s="27"/>
      <c r="K151" s="27">
        <f t="shared" si="211"/>
        <v>0</v>
      </c>
      <c r="L151" s="27"/>
      <c r="M151" s="27">
        <f t="shared" si="212"/>
        <v>0</v>
      </c>
      <c r="N151" s="27"/>
      <c r="O151" s="27">
        <f t="shared" si="213"/>
        <v>0</v>
      </c>
      <c r="P151" s="27"/>
      <c r="Q151" s="27">
        <f t="shared" si="214"/>
        <v>0</v>
      </c>
      <c r="R151" s="27"/>
      <c r="S151" s="27">
        <f t="shared" si="215"/>
        <v>0</v>
      </c>
      <c r="T151" s="27"/>
      <c r="U151" s="27">
        <f t="shared" si="216"/>
        <v>0</v>
      </c>
      <c r="V151" s="27"/>
      <c r="W151" s="27">
        <f t="shared" si="217"/>
        <v>0</v>
      </c>
      <c r="X151" s="27"/>
      <c r="Y151" s="27">
        <f t="shared" si="218"/>
        <v>0</v>
      </c>
      <c r="Z151" s="28">
        <f t="shared" si="219"/>
        <v>0</v>
      </c>
      <c r="AA151" s="28">
        <f t="shared" si="220"/>
        <v>0</v>
      </c>
      <c r="AB151" s="28">
        <f t="shared" si="221"/>
        <v>0</v>
      </c>
      <c r="AC151" s="28">
        <f t="shared" si="222"/>
        <v>0</v>
      </c>
      <c r="AD151" s="28">
        <f t="shared" si="223"/>
        <v>0</v>
      </c>
      <c r="AE151" s="28">
        <f t="shared" si="224"/>
        <v>0</v>
      </c>
      <c r="AF151" s="28">
        <f t="shared" si="225"/>
        <v>0</v>
      </c>
      <c r="AG151" s="28">
        <f t="shared" si="226"/>
        <v>0</v>
      </c>
    </row>
    <row r="152" spans="1:33" s="29" customFormat="1" ht="16.25" hidden="1" customHeight="1" thickBot="1" x14ac:dyDescent="0.5">
      <c r="A152" s="21" t="s">
        <v>34</v>
      </c>
      <c r="B152" s="22">
        <f t="shared" si="188"/>
        <v>16</v>
      </c>
      <c r="C152" s="23"/>
      <c r="D152" s="23"/>
      <c r="E152" s="23"/>
      <c r="F152" s="23"/>
      <c r="G152" s="24">
        <f t="shared" si="208"/>
        <v>0</v>
      </c>
      <c r="H152" s="25">
        <f t="shared" si="209"/>
        <v>0</v>
      </c>
      <c r="I152" s="26">
        <f t="shared" si="210"/>
        <v>0</v>
      </c>
      <c r="J152" s="27"/>
      <c r="K152" s="27">
        <f t="shared" si="211"/>
        <v>0</v>
      </c>
      <c r="L152" s="27"/>
      <c r="M152" s="27">
        <f t="shared" si="212"/>
        <v>0</v>
      </c>
      <c r="N152" s="27"/>
      <c r="O152" s="27">
        <f t="shared" si="213"/>
        <v>0</v>
      </c>
      <c r="P152" s="27"/>
      <c r="Q152" s="27">
        <f t="shared" si="214"/>
        <v>0</v>
      </c>
      <c r="R152" s="27"/>
      <c r="S152" s="27">
        <f t="shared" si="215"/>
        <v>0</v>
      </c>
      <c r="T152" s="27"/>
      <c r="U152" s="27">
        <f t="shared" si="216"/>
        <v>0</v>
      </c>
      <c r="V152" s="27"/>
      <c r="W152" s="27">
        <f t="shared" si="217"/>
        <v>0</v>
      </c>
      <c r="X152" s="27"/>
      <c r="Y152" s="27">
        <f t="shared" si="218"/>
        <v>0</v>
      </c>
      <c r="Z152" s="28">
        <f t="shared" si="219"/>
        <v>0</v>
      </c>
      <c r="AA152" s="28">
        <f t="shared" si="220"/>
        <v>0</v>
      </c>
      <c r="AB152" s="28">
        <f t="shared" si="221"/>
        <v>0</v>
      </c>
      <c r="AC152" s="28">
        <f t="shared" si="222"/>
        <v>0</v>
      </c>
      <c r="AD152" s="28">
        <f t="shared" si="223"/>
        <v>0</v>
      </c>
      <c r="AE152" s="28">
        <f t="shared" si="224"/>
        <v>0</v>
      </c>
      <c r="AF152" s="28">
        <f t="shared" si="225"/>
        <v>0</v>
      </c>
      <c r="AG152" s="28">
        <f t="shared" si="226"/>
        <v>0</v>
      </c>
    </row>
    <row r="153" spans="1:33" ht="16.149999999999999" thickBot="1" x14ac:dyDescent="0.5">
      <c r="A153" s="34"/>
      <c r="B153" s="35"/>
      <c r="C153" s="36"/>
      <c r="D153" s="37"/>
      <c r="E153" s="38"/>
      <c r="F153" s="39"/>
      <c r="G153" s="40"/>
      <c r="H153" s="39"/>
      <c r="I153" s="39"/>
      <c r="J153" s="39"/>
      <c r="K153" s="39"/>
      <c r="L153" s="41"/>
      <c r="M153" s="41"/>
      <c r="N153" s="41"/>
      <c r="O153" s="41"/>
      <c r="P153" s="41"/>
      <c r="Q153" s="41"/>
      <c r="R153" s="39"/>
      <c r="S153" s="39"/>
      <c r="T153" s="39"/>
      <c r="U153" s="39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</row>
    <row r="154" spans="1:33" s="29" customFormat="1" ht="16.149999999999999" thickBot="1" x14ac:dyDescent="0.5">
      <c r="A154" s="21" t="s">
        <v>35</v>
      </c>
      <c r="B154" s="22">
        <f t="shared" ref="B154:B179" si="227">RANK(G154,$G$154:$G$179,0)</f>
        <v>1</v>
      </c>
      <c r="C154" s="23" t="s">
        <v>126</v>
      </c>
      <c r="D154" s="23" t="s">
        <v>127</v>
      </c>
      <c r="E154" s="23" t="s">
        <v>92</v>
      </c>
      <c r="F154" s="23" t="s">
        <v>71</v>
      </c>
      <c r="G154" s="24">
        <f t="shared" ref="G154:G172" si="228">SUMPRODUCT(LARGE(Z154:AG154,ROW($1:$4)))</f>
        <v>230</v>
      </c>
      <c r="H154" s="25">
        <f t="shared" ref="H154:H172" si="229">SUM(M154,W154,K154,U154,S154,O154,Q154,Y154)</f>
        <v>230</v>
      </c>
      <c r="I154" s="26">
        <f t="shared" ref="I154:I172" si="230">COUNTA(L154,V154,J154,T154,R154,N154,P154,X154)</f>
        <v>4</v>
      </c>
      <c r="J154" s="27" t="s">
        <v>58</v>
      </c>
      <c r="K154" s="27">
        <f t="shared" ref="K154:K172" si="231">IF(J154="Or",90,IF(J154="Argent",50,IF(J154="Bronze",40,IF(J154="Cinq",15,IF(J154="Sept",5,0)))))</f>
        <v>40</v>
      </c>
      <c r="L154" s="27" t="s">
        <v>65</v>
      </c>
      <c r="M154" s="27">
        <f t="shared" ref="M154:M172" si="232">IF(L154="Or",90,IF(L154="Argent",50,IF(L154="Bronze",40,IF(L154="Cinq",15,IF(L154="Sept",5,0)))))</f>
        <v>50</v>
      </c>
      <c r="N154" s="27" t="s">
        <v>55</v>
      </c>
      <c r="O154" s="27">
        <f t="shared" ref="O154:O172" si="233">IF(N154="Or",90,IF(N154="Argent",50,IF(N154="Bronze",40,IF(N154="Cinq",15,IF(N154="Sept",5,0)))))</f>
        <v>90</v>
      </c>
      <c r="P154" s="27" t="s">
        <v>65</v>
      </c>
      <c r="Q154" s="27">
        <f t="shared" ref="Q154:Q172" si="234">IF(P154="Or",90,IF(P154="Argent",50,IF(P154="Bronze",40,IF(P154="Cinq",15,IF(P154="Sept",5,0)))))</f>
        <v>50</v>
      </c>
      <c r="R154" s="27"/>
      <c r="S154" s="27">
        <f t="shared" ref="S154:S172" si="235">IF(R154="Or",90,IF(R154="Argent",50,IF(R154="Bronze",40,IF(R154="Cinq",15,IF(R154="Sept",5,0)))))</f>
        <v>0</v>
      </c>
      <c r="T154" s="27"/>
      <c r="U154" s="27">
        <f t="shared" ref="U154:U172" si="236">IF(T154="Or",160,IF(T154="Argent",50,IF(T154="Bronze",40,IF(T154="Cinq",15,IF(T154="Sept",5,0)))))</f>
        <v>0</v>
      </c>
      <c r="V154" s="27"/>
      <c r="W154" s="27">
        <f t="shared" ref="W154:W172" si="237">IF(V154="Or",90,IF(V154="Argent",50,IF(V154="Bronze",40,IF(V154="Cinq",15,IF(V154="Sept",5,0)))))</f>
        <v>0</v>
      </c>
      <c r="X154" s="27"/>
      <c r="Y154" s="27">
        <f t="shared" ref="Y154:Y172" si="238">IF(X154="Or",90,IF(X154="Argent",50,IF(X154="Bronze",40,IF(X154="Cinq",15,IF(X154="Sept",5,0)))))</f>
        <v>0</v>
      </c>
      <c r="Z154" s="28">
        <f t="shared" ref="Z154:Z172" si="239">K154</f>
        <v>40</v>
      </c>
      <c r="AA154" s="28">
        <f t="shared" ref="AA154:AA172" si="240">S154</f>
        <v>0</v>
      </c>
      <c r="AB154" s="28">
        <f t="shared" ref="AB154:AB172" si="241">U154</f>
        <v>0</v>
      </c>
      <c r="AC154" s="28">
        <f t="shared" ref="AC154:AC172" si="242">W154</f>
        <v>0</v>
      </c>
      <c r="AD154" s="28">
        <f t="shared" ref="AD154:AD172" si="243">M154</f>
        <v>50</v>
      </c>
      <c r="AE154" s="28">
        <f t="shared" ref="AE154:AE172" si="244">O154</f>
        <v>90</v>
      </c>
      <c r="AF154" s="28">
        <f t="shared" ref="AF154:AF172" si="245">Q154</f>
        <v>50</v>
      </c>
      <c r="AG154" s="28">
        <f t="shared" ref="AG154:AG172" si="246">Y154</f>
        <v>0</v>
      </c>
    </row>
    <row r="155" spans="1:33" s="29" customFormat="1" ht="16.149999999999999" thickBot="1" x14ac:dyDescent="0.5">
      <c r="A155" s="21" t="s">
        <v>35</v>
      </c>
      <c r="B155" s="22">
        <f t="shared" si="227"/>
        <v>2</v>
      </c>
      <c r="C155" s="23" t="s">
        <v>122</v>
      </c>
      <c r="D155" s="23" t="s">
        <v>123</v>
      </c>
      <c r="E155" s="23" t="s">
        <v>84</v>
      </c>
      <c r="F155" s="23" t="s">
        <v>69</v>
      </c>
      <c r="G155" s="24">
        <f t="shared" si="228"/>
        <v>195</v>
      </c>
      <c r="H155" s="25">
        <f t="shared" si="229"/>
        <v>195</v>
      </c>
      <c r="I155" s="26">
        <f t="shared" si="230"/>
        <v>4</v>
      </c>
      <c r="J155" s="27" t="s">
        <v>58</v>
      </c>
      <c r="K155" s="27">
        <f t="shared" si="231"/>
        <v>40</v>
      </c>
      <c r="L155" s="27" t="s">
        <v>60</v>
      </c>
      <c r="M155" s="27">
        <f t="shared" si="232"/>
        <v>15</v>
      </c>
      <c r="N155" s="27" t="s">
        <v>65</v>
      </c>
      <c r="O155" s="27">
        <f t="shared" si="233"/>
        <v>50</v>
      </c>
      <c r="P155" s="27" t="s">
        <v>55</v>
      </c>
      <c r="Q155" s="27">
        <f t="shared" si="234"/>
        <v>90</v>
      </c>
      <c r="R155" s="27"/>
      <c r="S155" s="27">
        <f t="shared" si="235"/>
        <v>0</v>
      </c>
      <c r="T155" s="27"/>
      <c r="U155" s="27">
        <f t="shared" si="236"/>
        <v>0</v>
      </c>
      <c r="V155" s="27"/>
      <c r="W155" s="27">
        <f t="shared" si="237"/>
        <v>0</v>
      </c>
      <c r="X155" s="27"/>
      <c r="Y155" s="27">
        <f t="shared" si="238"/>
        <v>0</v>
      </c>
      <c r="Z155" s="28">
        <f t="shared" si="239"/>
        <v>40</v>
      </c>
      <c r="AA155" s="28">
        <f t="shared" si="240"/>
        <v>0</v>
      </c>
      <c r="AB155" s="28">
        <f t="shared" si="241"/>
        <v>0</v>
      </c>
      <c r="AC155" s="28">
        <f t="shared" si="242"/>
        <v>0</v>
      </c>
      <c r="AD155" s="28">
        <f t="shared" si="243"/>
        <v>15</v>
      </c>
      <c r="AE155" s="28">
        <f t="shared" si="244"/>
        <v>50</v>
      </c>
      <c r="AF155" s="28">
        <f t="shared" si="245"/>
        <v>90</v>
      </c>
      <c r="AG155" s="28">
        <f t="shared" si="246"/>
        <v>0</v>
      </c>
    </row>
    <row r="156" spans="1:33" s="29" customFormat="1" ht="16.25" customHeight="1" thickBot="1" x14ac:dyDescent="0.5">
      <c r="A156" s="21" t="s">
        <v>35</v>
      </c>
      <c r="B156" s="22">
        <f t="shared" si="227"/>
        <v>3</v>
      </c>
      <c r="C156" s="23" t="s">
        <v>490</v>
      </c>
      <c r="D156" s="23" t="s">
        <v>491</v>
      </c>
      <c r="E156" s="23" t="s">
        <v>438</v>
      </c>
      <c r="F156" s="23" t="s">
        <v>53</v>
      </c>
      <c r="G156" s="24">
        <f t="shared" si="228"/>
        <v>130</v>
      </c>
      <c r="H156" s="25">
        <f t="shared" si="229"/>
        <v>130</v>
      </c>
      <c r="I156" s="26">
        <f t="shared" si="230"/>
        <v>2</v>
      </c>
      <c r="J156" s="27"/>
      <c r="K156" s="27">
        <f t="shared" si="231"/>
        <v>0</v>
      </c>
      <c r="L156" s="27"/>
      <c r="M156" s="27">
        <f t="shared" si="232"/>
        <v>0</v>
      </c>
      <c r="N156" s="27" t="s">
        <v>58</v>
      </c>
      <c r="O156" s="27">
        <f t="shared" si="233"/>
        <v>40</v>
      </c>
      <c r="P156" s="27"/>
      <c r="Q156" s="27">
        <f t="shared" si="234"/>
        <v>0</v>
      </c>
      <c r="R156" s="27" t="s">
        <v>55</v>
      </c>
      <c r="S156" s="27">
        <f t="shared" si="235"/>
        <v>90</v>
      </c>
      <c r="T156" s="27"/>
      <c r="U156" s="27">
        <f t="shared" si="236"/>
        <v>0</v>
      </c>
      <c r="V156" s="27"/>
      <c r="W156" s="27">
        <f t="shared" si="237"/>
        <v>0</v>
      </c>
      <c r="X156" s="27"/>
      <c r="Y156" s="27">
        <f t="shared" si="238"/>
        <v>0</v>
      </c>
      <c r="Z156" s="28">
        <f t="shared" si="239"/>
        <v>0</v>
      </c>
      <c r="AA156" s="28">
        <f t="shared" si="240"/>
        <v>90</v>
      </c>
      <c r="AB156" s="28">
        <f t="shared" si="241"/>
        <v>0</v>
      </c>
      <c r="AC156" s="28">
        <f t="shared" si="242"/>
        <v>0</v>
      </c>
      <c r="AD156" s="28">
        <f t="shared" si="243"/>
        <v>0</v>
      </c>
      <c r="AE156" s="28">
        <f t="shared" si="244"/>
        <v>40</v>
      </c>
      <c r="AF156" s="28">
        <f t="shared" si="245"/>
        <v>0</v>
      </c>
      <c r="AG156" s="28">
        <f t="shared" si="246"/>
        <v>0</v>
      </c>
    </row>
    <row r="157" spans="1:33" s="29" customFormat="1" ht="16.25" customHeight="1" thickBot="1" x14ac:dyDescent="0.5">
      <c r="A157" s="21" t="s">
        <v>35</v>
      </c>
      <c r="B157" s="22">
        <f t="shared" si="227"/>
        <v>4</v>
      </c>
      <c r="C157" s="23" t="s">
        <v>492</v>
      </c>
      <c r="D157" s="23" t="s">
        <v>493</v>
      </c>
      <c r="E157" s="23" t="s">
        <v>392</v>
      </c>
      <c r="F157" s="23" t="s">
        <v>64</v>
      </c>
      <c r="G157" s="24">
        <f t="shared" si="228"/>
        <v>55</v>
      </c>
      <c r="H157" s="25">
        <f t="shared" si="229"/>
        <v>55</v>
      </c>
      <c r="I157" s="26">
        <f t="shared" si="230"/>
        <v>2</v>
      </c>
      <c r="J157" s="27"/>
      <c r="K157" s="27">
        <f t="shared" si="231"/>
        <v>0</v>
      </c>
      <c r="L157" s="27"/>
      <c r="M157" s="27">
        <f t="shared" si="232"/>
        <v>0</v>
      </c>
      <c r="N157" s="27" t="s">
        <v>30</v>
      </c>
      <c r="O157" s="27">
        <f t="shared" si="233"/>
        <v>5</v>
      </c>
      <c r="P157" s="27"/>
      <c r="Q157" s="27">
        <f t="shared" si="234"/>
        <v>0</v>
      </c>
      <c r="R157" s="27" t="s">
        <v>65</v>
      </c>
      <c r="S157" s="27">
        <f t="shared" si="235"/>
        <v>50</v>
      </c>
      <c r="T157" s="27"/>
      <c r="U157" s="27">
        <f t="shared" si="236"/>
        <v>0</v>
      </c>
      <c r="V157" s="27"/>
      <c r="W157" s="27">
        <f t="shared" si="237"/>
        <v>0</v>
      </c>
      <c r="X157" s="27"/>
      <c r="Y157" s="27">
        <f t="shared" si="238"/>
        <v>0</v>
      </c>
      <c r="Z157" s="28">
        <f t="shared" si="239"/>
        <v>0</v>
      </c>
      <c r="AA157" s="28">
        <f t="shared" si="240"/>
        <v>50</v>
      </c>
      <c r="AB157" s="28">
        <f t="shared" si="241"/>
        <v>0</v>
      </c>
      <c r="AC157" s="28">
        <f t="shared" si="242"/>
        <v>0</v>
      </c>
      <c r="AD157" s="28">
        <f t="shared" si="243"/>
        <v>0</v>
      </c>
      <c r="AE157" s="28">
        <f t="shared" si="244"/>
        <v>5</v>
      </c>
      <c r="AF157" s="28">
        <f t="shared" si="245"/>
        <v>0</v>
      </c>
      <c r="AG157" s="28">
        <f t="shared" si="246"/>
        <v>0</v>
      </c>
    </row>
    <row r="158" spans="1:33" s="29" customFormat="1" ht="16.25" customHeight="1" thickBot="1" x14ac:dyDescent="0.5">
      <c r="A158" s="21" t="s">
        <v>35</v>
      </c>
      <c r="B158" s="22">
        <f t="shared" si="227"/>
        <v>5</v>
      </c>
      <c r="C158" s="23" t="s">
        <v>182</v>
      </c>
      <c r="D158" s="23" t="s">
        <v>183</v>
      </c>
      <c r="E158" s="23" t="s">
        <v>84</v>
      </c>
      <c r="F158" s="23" t="s">
        <v>69</v>
      </c>
      <c r="G158" s="24">
        <f t="shared" si="228"/>
        <v>50</v>
      </c>
      <c r="H158" s="25">
        <f t="shared" si="229"/>
        <v>50</v>
      </c>
      <c r="I158" s="26">
        <f t="shared" si="230"/>
        <v>3</v>
      </c>
      <c r="J158" s="27" t="s">
        <v>30</v>
      </c>
      <c r="K158" s="27">
        <f t="shared" si="231"/>
        <v>5</v>
      </c>
      <c r="L158" s="27" t="s">
        <v>30</v>
      </c>
      <c r="M158" s="27">
        <f t="shared" si="232"/>
        <v>5</v>
      </c>
      <c r="N158" s="27" t="s">
        <v>58</v>
      </c>
      <c r="O158" s="27">
        <f t="shared" si="233"/>
        <v>40</v>
      </c>
      <c r="P158" s="27"/>
      <c r="Q158" s="27">
        <f t="shared" si="234"/>
        <v>0</v>
      </c>
      <c r="R158" s="27"/>
      <c r="S158" s="27">
        <f t="shared" si="235"/>
        <v>0</v>
      </c>
      <c r="T158" s="27"/>
      <c r="U158" s="27">
        <f t="shared" si="236"/>
        <v>0</v>
      </c>
      <c r="V158" s="27"/>
      <c r="W158" s="27">
        <f t="shared" si="237"/>
        <v>0</v>
      </c>
      <c r="X158" s="27"/>
      <c r="Y158" s="27">
        <f t="shared" si="238"/>
        <v>0</v>
      </c>
      <c r="Z158" s="28">
        <f t="shared" si="239"/>
        <v>5</v>
      </c>
      <c r="AA158" s="28">
        <f t="shared" si="240"/>
        <v>0</v>
      </c>
      <c r="AB158" s="28">
        <f t="shared" si="241"/>
        <v>0</v>
      </c>
      <c r="AC158" s="28">
        <f t="shared" si="242"/>
        <v>0</v>
      </c>
      <c r="AD158" s="28">
        <f t="shared" si="243"/>
        <v>5</v>
      </c>
      <c r="AE158" s="28">
        <f t="shared" si="244"/>
        <v>40</v>
      </c>
      <c r="AF158" s="28">
        <f t="shared" si="245"/>
        <v>0</v>
      </c>
      <c r="AG158" s="28">
        <f t="shared" si="246"/>
        <v>0</v>
      </c>
    </row>
    <row r="159" spans="1:33" s="29" customFormat="1" ht="16.149999999999999" thickBot="1" x14ac:dyDescent="0.5">
      <c r="A159" s="21" t="s">
        <v>35</v>
      </c>
      <c r="B159" s="22">
        <f t="shared" si="227"/>
        <v>6</v>
      </c>
      <c r="C159" s="23" t="s">
        <v>591</v>
      </c>
      <c r="D159" s="23" t="s">
        <v>592</v>
      </c>
      <c r="E159" s="23" t="s">
        <v>68</v>
      </c>
      <c r="F159" s="23" t="s">
        <v>69</v>
      </c>
      <c r="G159" s="24">
        <f t="shared" si="228"/>
        <v>40</v>
      </c>
      <c r="H159" s="25">
        <f t="shared" si="229"/>
        <v>40</v>
      </c>
      <c r="I159" s="26">
        <f t="shared" si="230"/>
        <v>1</v>
      </c>
      <c r="J159" s="27"/>
      <c r="K159" s="27">
        <f t="shared" si="231"/>
        <v>0</v>
      </c>
      <c r="L159" s="27"/>
      <c r="M159" s="27">
        <f t="shared" si="232"/>
        <v>0</v>
      </c>
      <c r="N159" s="27"/>
      <c r="O159" s="27">
        <f t="shared" si="233"/>
        <v>0</v>
      </c>
      <c r="P159" s="27" t="s">
        <v>58</v>
      </c>
      <c r="Q159" s="27">
        <f t="shared" si="234"/>
        <v>40</v>
      </c>
      <c r="R159" s="27"/>
      <c r="S159" s="27">
        <f t="shared" si="235"/>
        <v>0</v>
      </c>
      <c r="T159" s="27"/>
      <c r="U159" s="27">
        <f t="shared" si="236"/>
        <v>0</v>
      </c>
      <c r="V159" s="27"/>
      <c r="W159" s="27">
        <f t="shared" si="237"/>
        <v>0</v>
      </c>
      <c r="X159" s="27"/>
      <c r="Y159" s="27">
        <f t="shared" si="238"/>
        <v>0</v>
      </c>
      <c r="Z159" s="28">
        <f t="shared" si="239"/>
        <v>0</v>
      </c>
      <c r="AA159" s="28">
        <f t="shared" si="240"/>
        <v>0</v>
      </c>
      <c r="AB159" s="28">
        <f t="shared" si="241"/>
        <v>0</v>
      </c>
      <c r="AC159" s="28">
        <f t="shared" si="242"/>
        <v>0</v>
      </c>
      <c r="AD159" s="28">
        <f t="shared" si="243"/>
        <v>0</v>
      </c>
      <c r="AE159" s="28">
        <f t="shared" si="244"/>
        <v>0</v>
      </c>
      <c r="AF159" s="28">
        <f t="shared" si="245"/>
        <v>40</v>
      </c>
      <c r="AG159" s="28">
        <f t="shared" si="246"/>
        <v>0</v>
      </c>
    </row>
    <row r="160" spans="1:33" s="29" customFormat="1" ht="16.149999999999999" thickBot="1" x14ac:dyDescent="0.5">
      <c r="A160" s="21" t="s">
        <v>35</v>
      </c>
      <c r="B160" s="22">
        <f t="shared" si="227"/>
        <v>6</v>
      </c>
      <c r="C160" s="23" t="s">
        <v>593</v>
      </c>
      <c r="D160" s="23" t="s">
        <v>594</v>
      </c>
      <c r="E160" s="23" t="s">
        <v>79</v>
      </c>
      <c r="F160" s="23" t="s">
        <v>69</v>
      </c>
      <c r="G160" s="24">
        <f t="shared" si="228"/>
        <v>40</v>
      </c>
      <c r="H160" s="25">
        <f t="shared" si="229"/>
        <v>40</v>
      </c>
      <c r="I160" s="26">
        <f t="shared" si="230"/>
        <v>1</v>
      </c>
      <c r="J160" s="27"/>
      <c r="K160" s="27">
        <f t="shared" si="231"/>
        <v>0</v>
      </c>
      <c r="L160" s="27"/>
      <c r="M160" s="27">
        <f t="shared" si="232"/>
        <v>0</v>
      </c>
      <c r="N160" s="27"/>
      <c r="O160" s="27">
        <f t="shared" si="233"/>
        <v>0</v>
      </c>
      <c r="P160" s="27" t="s">
        <v>58</v>
      </c>
      <c r="Q160" s="27">
        <f t="shared" si="234"/>
        <v>40</v>
      </c>
      <c r="R160" s="27"/>
      <c r="S160" s="27">
        <f t="shared" si="235"/>
        <v>0</v>
      </c>
      <c r="T160" s="27"/>
      <c r="U160" s="27">
        <f t="shared" si="236"/>
        <v>0</v>
      </c>
      <c r="V160" s="27"/>
      <c r="W160" s="27">
        <f t="shared" si="237"/>
        <v>0</v>
      </c>
      <c r="X160" s="27"/>
      <c r="Y160" s="27">
        <f t="shared" si="238"/>
        <v>0</v>
      </c>
      <c r="Z160" s="28">
        <f t="shared" si="239"/>
        <v>0</v>
      </c>
      <c r="AA160" s="28">
        <f t="shared" si="240"/>
        <v>0</v>
      </c>
      <c r="AB160" s="28">
        <f t="shared" si="241"/>
        <v>0</v>
      </c>
      <c r="AC160" s="28">
        <f t="shared" si="242"/>
        <v>0</v>
      </c>
      <c r="AD160" s="28">
        <f t="shared" si="243"/>
        <v>0</v>
      </c>
      <c r="AE160" s="28">
        <f t="shared" si="244"/>
        <v>0</v>
      </c>
      <c r="AF160" s="28">
        <f t="shared" si="245"/>
        <v>40</v>
      </c>
      <c r="AG160" s="28">
        <f t="shared" si="246"/>
        <v>0</v>
      </c>
    </row>
    <row r="161" spans="1:33" s="29" customFormat="1" ht="16.25" customHeight="1" thickBot="1" x14ac:dyDescent="0.5">
      <c r="A161" s="21" t="s">
        <v>35</v>
      </c>
      <c r="B161" s="22">
        <f t="shared" si="227"/>
        <v>6</v>
      </c>
      <c r="C161" s="23" t="s">
        <v>653</v>
      </c>
      <c r="D161" s="23" t="s">
        <v>654</v>
      </c>
      <c r="E161" s="23" t="s">
        <v>504</v>
      </c>
      <c r="F161" s="23" t="s">
        <v>89</v>
      </c>
      <c r="G161" s="24">
        <f t="shared" si="228"/>
        <v>40</v>
      </c>
      <c r="H161" s="25">
        <f t="shared" si="229"/>
        <v>40</v>
      </c>
      <c r="I161" s="26">
        <f t="shared" si="230"/>
        <v>1</v>
      </c>
      <c r="J161" s="27"/>
      <c r="K161" s="27">
        <f t="shared" si="231"/>
        <v>0</v>
      </c>
      <c r="L161" s="27"/>
      <c r="M161" s="27">
        <f t="shared" si="232"/>
        <v>0</v>
      </c>
      <c r="N161" s="27"/>
      <c r="O161" s="27">
        <f t="shared" si="233"/>
        <v>0</v>
      </c>
      <c r="P161" s="27"/>
      <c r="Q161" s="27">
        <f t="shared" si="234"/>
        <v>0</v>
      </c>
      <c r="R161" s="27" t="s">
        <v>58</v>
      </c>
      <c r="S161" s="27">
        <f t="shared" si="235"/>
        <v>40</v>
      </c>
      <c r="T161" s="27"/>
      <c r="U161" s="27">
        <f t="shared" si="236"/>
        <v>0</v>
      </c>
      <c r="V161" s="27"/>
      <c r="W161" s="27">
        <f t="shared" si="237"/>
        <v>0</v>
      </c>
      <c r="X161" s="27"/>
      <c r="Y161" s="27">
        <f t="shared" si="238"/>
        <v>0</v>
      </c>
      <c r="Z161" s="28">
        <f t="shared" si="239"/>
        <v>0</v>
      </c>
      <c r="AA161" s="28">
        <f t="shared" si="240"/>
        <v>40</v>
      </c>
      <c r="AB161" s="28">
        <f t="shared" si="241"/>
        <v>0</v>
      </c>
      <c r="AC161" s="28">
        <f t="shared" si="242"/>
        <v>0</v>
      </c>
      <c r="AD161" s="28">
        <f t="shared" si="243"/>
        <v>0</v>
      </c>
      <c r="AE161" s="28">
        <f t="shared" si="244"/>
        <v>0</v>
      </c>
      <c r="AF161" s="28">
        <f t="shared" si="245"/>
        <v>0</v>
      </c>
      <c r="AG161" s="28">
        <f t="shared" si="246"/>
        <v>0</v>
      </c>
    </row>
    <row r="162" spans="1:33" s="29" customFormat="1" ht="16.149999999999999" thickBot="1" x14ac:dyDescent="0.5">
      <c r="A162" s="21" t="s">
        <v>35</v>
      </c>
      <c r="B162" s="22">
        <f t="shared" si="227"/>
        <v>9</v>
      </c>
      <c r="C162" s="23" t="s">
        <v>124</v>
      </c>
      <c r="D162" s="23" t="s">
        <v>125</v>
      </c>
      <c r="E162" s="23" t="s">
        <v>87</v>
      </c>
      <c r="F162" s="23" t="s">
        <v>69</v>
      </c>
      <c r="G162" s="24">
        <f t="shared" si="228"/>
        <v>35</v>
      </c>
      <c r="H162" s="25">
        <f t="shared" si="229"/>
        <v>35</v>
      </c>
      <c r="I162" s="26">
        <f t="shared" si="230"/>
        <v>3</v>
      </c>
      <c r="J162" s="27" t="s">
        <v>60</v>
      </c>
      <c r="K162" s="27">
        <f t="shared" si="231"/>
        <v>15</v>
      </c>
      <c r="L162" s="27"/>
      <c r="M162" s="27">
        <f t="shared" si="232"/>
        <v>0</v>
      </c>
      <c r="N162" s="27" t="s">
        <v>60</v>
      </c>
      <c r="O162" s="27">
        <f t="shared" si="233"/>
        <v>15</v>
      </c>
      <c r="P162" s="27" t="s">
        <v>30</v>
      </c>
      <c r="Q162" s="27">
        <f t="shared" si="234"/>
        <v>5</v>
      </c>
      <c r="R162" s="27"/>
      <c r="S162" s="27">
        <f t="shared" si="235"/>
        <v>0</v>
      </c>
      <c r="T162" s="27"/>
      <c r="U162" s="27">
        <f t="shared" si="236"/>
        <v>0</v>
      </c>
      <c r="V162" s="27"/>
      <c r="W162" s="27">
        <f t="shared" si="237"/>
        <v>0</v>
      </c>
      <c r="X162" s="27"/>
      <c r="Y162" s="27">
        <f t="shared" si="238"/>
        <v>0</v>
      </c>
      <c r="Z162" s="28">
        <f t="shared" si="239"/>
        <v>15</v>
      </c>
      <c r="AA162" s="28">
        <f t="shared" si="240"/>
        <v>0</v>
      </c>
      <c r="AB162" s="28">
        <f t="shared" si="241"/>
        <v>0</v>
      </c>
      <c r="AC162" s="28">
        <f t="shared" si="242"/>
        <v>0</v>
      </c>
      <c r="AD162" s="28">
        <f t="shared" si="243"/>
        <v>0</v>
      </c>
      <c r="AE162" s="28">
        <f t="shared" si="244"/>
        <v>15</v>
      </c>
      <c r="AF162" s="28">
        <f t="shared" si="245"/>
        <v>5</v>
      </c>
      <c r="AG162" s="28">
        <f t="shared" si="246"/>
        <v>0</v>
      </c>
    </row>
    <row r="163" spans="1:33" s="29" customFormat="1" ht="16.25" customHeight="1" thickBot="1" x14ac:dyDescent="0.5">
      <c r="A163" s="21" t="s">
        <v>35</v>
      </c>
      <c r="B163" s="22">
        <f t="shared" si="227"/>
        <v>10</v>
      </c>
      <c r="C163" s="23" t="s">
        <v>180</v>
      </c>
      <c r="D163" s="23" t="s">
        <v>181</v>
      </c>
      <c r="E163" s="23" t="s">
        <v>121</v>
      </c>
      <c r="F163" s="23" t="s">
        <v>57</v>
      </c>
      <c r="G163" s="24">
        <f t="shared" si="228"/>
        <v>30</v>
      </c>
      <c r="H163" s="25">
        <f t="shared" si="229"/>
        <v>30</v>
      </c>
      <c r="I163" s="26">
        <f t="shared" si="230"/>
        <v>2</v>
      </c>
      <c r="J163" s="27" t="s">
        <v>60</v>
      </c>
      <c r="K163" s="27">
        <f t="shared" si="231"/>
        <v>15</v>
      </c>
      <c r="L163" s="27" t="s">
        <v>60</v>
      </c>
      <c r="M163" s="27">
        <f t="shared" si="232"/>
        <v>15</v>
      </c>
      <c r="N163" s="27"/>
      <c r="O163" s="27">
        <f t="shared" si="233"/>
        <v>0</v>
      </c>
      <c r="P163" s="27"/>
      <c r="Q163" s="27">
        <f t="shared" si="234"/>
        <v>0</v>
      </c>
      <c r="R163" s="27"/>
      <c r="S163" s="27">
        <f t="shared" si="235"/>
        <v>0</v>
      </c>
      <c r="T163" s="27"/>
      <c r="U163" s="27">
        <f t="shared" si="236"/>
        <v>0</v>
      </c>
      <c r="V163" s="27"/>
      <c r="W163" s="27">
        <f t="shared" si="237"/>
        <v>0</v>
      </c>
      <c r="X163" s="27"/>
      <c r="Y163" s="27">
        <f t="shared" si="238"/>
        <v>0</v>
      </c>
      <c r="Z163" s="28">
        <f t="shared" si="239"/>
        <v>15</v>
      </c>
      <c r="AA163" s="28">
        <f t="shared" si="240"/>
        <v>0</v>
      </c>
      <c r="AB163" s="28">
        <f t="shared" si="241"/>
        <v>0</v>
      </c>
      <c r="AC163" s="28">
        <f t="shared" si="242"/>
        <v>0</v>
      </c>
      <c r="AD163" s="28">
        <f t="shared" si="243"/>
        <v>15</v>
      </c>
      <c r="AE163" s="28">
        <f t="shared" si="244"/>
        <v>0</v>
      </c>
      <c r="AF163" s="28">
        <f t="shared" si="245"/>
        <v>0</v>
      </c>
      <c r="AG163" s="28">
        <f t="shared" si="246"/>
        <v>0</v>
      </c>
    </row>
    <row r="164" spans="1:33" s="29" customFormat="1" ht="16.149999999999999" thickBot="1" x14ac:dyDescent="0.5">
      <c r="A164" s="21" t="s">
        <v>35</v>
      </c>
      <c r="B164" s="22">
        <f t="shared" si="227"/>
        <v>11</v>
      </c>
      <c r="C164" s="23" t="s">
        <v>595</v>
      </c>
      <c r="D164" s="23" t="s">
        <v>596</v>
      </c>
      <c r="E164" s="23" t="s">
        <v>104</v>
      </c>
      <c r="F164" s="23" t="s">
        <v>57</v>
      </c>
      <c r="G164" s="24">
        <f t="shared" si="228"/>
        <v>15</v>
      </c>
      <c r="H164" s="25">
        <f t="shared" si="229"/>
        <v>15</v>
      </c>
      <c r="I164" s="26">
        <f t="shared" si="230"/>
        <v>1</v>
      </c>
      <c r="J164" s="27"/>
      <c r="K164" s="27">
        <f t="shared" si="231"/>
        <v>0</v>
      </c>
      <c r="L164" s="27"/>
      <c r="M164" s="27">
        <f t="shared" si="232"/>
        <v>0</v>
      </c>
      <c r="N164" s="27"/>
      <c r="O164" s="27">
        <f t="shared" si="233"/>
        <v>0</v>
      </c>
      <c r="P164" s="27" t="s">
        <v>60</v>
      </c>
      <c r="Q164" s="27">
        <f t="shared" si="234"/>
        <v>15</v>
      </c>
      <c r="R164" s="27"/>
      <c r="S164" s="27">
        <f t="shared" si="235"/>
        <v>0</v>
      </c>
      <c r="T164" s="27"/>
      <c r="U164" s="27">
        <f t="shared" si="236"/>
        <v>0</v>
      </c>
      <c r="V164" s="27"/>
      <c r="W164" s="27">
        <f t="shared" si="237"/>
        <v>0</v>
      </c>
      <c r="X164" s="27"/>
      <c r="Y164" s="27">
        <f t="shared" si="238"/>
        <v>0</v>
      </c>
      <c r="Z164" s="28">
        <f t="shared" si="239"/>
        <v>0</v>
      </c>
      <c r="AA164" s="28">
        <f t="shared" si="240"/>
        <v>0</v>
      </c>
      <c r="AB164" s="28">
        <f t="shared" si="241"/>
        <v>0</v>
      </c>
      <c r="AC164" s="28">
        <f t="shared" si="242"/>
        <v>0</v>
      </c>
      <c r="AD164" s="28">
        <f t="shared" si="243"/>
        <v>0</v>
      </c>
      <c r="AE164" s="28">
        <f t="shared" si="244"/>
        <v>0</v>
      </c>
      <c r="AF164" s="28">
        <f t="shared" si="245"/>
        <v>15</v>
      </c>
      <c r="AG164" s="28">
        <f t="shared" si="246"/>
        <v>0</v>
      </c>
    </row>
    <row r="165" spans="1:33" s="29" customFormat="1" ht="16.25" customHeight="1" thickBot="1" x14ac:dyDescent="0.5">
      <c r="A165" s="21" t="s">
        <v>35</v>
      </c>
      <c r="B165" s="22">
        <f t="shared" si="227"/>
        <v>11</v>
      </c>
      <c r="C165" s="23" t="s">
        <v>597</v>
      </c>
      <c r="D165" s="23" t="s">
        <v>598</v>
      </c>
      <c r="E165" s="23" t="s">
        <v>101</v>
      </c>
      <c r="F165" s="23" t="s">
        <v>57</v>
      </c>
      <c r="G165" s="24">
        <f t="shared" si="228"/>
        <v>15</v>
      </c>
      <c r="H165" s="25">
        <f t="shared" si="229"/>
        <v>15</v>
      </c>
      <c r="I165" s="26">
        <f t="shared" si="230"/>
        <v>1</v>
      </c>
      <c r="J165" s="27"/>
      <c r="K165" s="27">
        <f t="shared" si="231"/>
        <v>0</v>
      </c>
      <c r="L165" s="27"/>
      <c r="M165" s="27">
        <f t="shared" si="232"/>
        <v>0</v>
      </c>
      <c r="N165" s="27"/>
      <c r="O165" s="27">
        <f t="shared" si="233"/>
        <v>0</v>
      </c>
      <c r="P165" s="27" t="s">
        <v>60</v>
      </c>
      <c r="Q165" s="27">
        <f t="shared" si="234"/>
        <v>15</v>
      </c>
      <c r="R165" s="27"/>
      <c r="S165" s="27">
        <f t="shared" si="235"/>
        <v>0</v>
      </c>
      <c r="T165" s="27"/>
      <c r="U165" s="27">
        <f t="shared" si="236"/>
        <v>0</v>
      </c>
      <c r="V165" s="27"/>
      <c r="W165" s="27">
        <f t="shared" si="237"/>
        <v>0</v>
      </c>
      <c r="X165" s="27"/>
      <c r="Y165" s="27">
        <f t="shared" si="238"/>
        <v>0</v>
      </c>
      <c r="Z165" s="28">
        <f t="shared" si="239"/>
        <v>0</v>
      </c>
      <c r="AA165" s="28">
        <f t="shared" si="240"/>
        <v>0</v>
      </c>
      <c r="AB165" s="28">
        <f t="shared" si="241"/>
        <v>0</v>
      </c>
      <c r="AC165" s="28">
        <f t="shared" si="242"/>
        <v>0</v>
      </c>
      <c r="AD165" s="28">
        <f t="shared" si="243"/>
        <v>0</v>
      </c>
      <c r="AE165" s="28">
        <f t="shared" si="244"/>
        <v>0</v>
      </c>
      <c r="AF165" s="28">
        <f t="shared" si="245"/>
        <v>15</v>
      </c>
      <c r="AG165" s="28">
        <f t="shared" si="246"/>
        <v>0</v>
      </c>
    </row>
    <row r="166" spans="1:33" s="29" customFormat="1" ht="16.25" customHeight="1" thickBot="1" x14ac:dyDescent="0.5">
      <c r="A166" s="21" t="s">
        <v>35</v>
      </c>
      <c r="B166" s="22">
        <f t="shared" si="227"/>
        <v>11</v>
      </c>
      <c r="C166" s="23" t="s">
        <v>486</v>
      </c>
      <c r="D166" s="23" t="s">
        <v>487</v>
      </c>
      <c r="E166" s="23" t="s">
        <v>52</v>
      </c>
      <c r="F166" s="23" t="s">
        <v>53</v>
      </c>
      <c r="G166" s="24">
        <f t="shared" si="228"/>
        <v>15</v>
      </c>
      <c r="H166" s="25">
        <f t="shared" si="229"/>
        <v>15</v>
      </c>
      <c r="I166" s="26">
        <f t="shared" si="230"/>
        <v>1</v>
      </c>
      <c r="J166" s="27"/>
      <c r="K166" s="27">
        <f t="shared" si="231"/>
        <v>0</v>
      </c>
      <c r="L166" s="27"/>
      <c r="M166" s="27">
        <f t="shared" si="232"/>
        <v>0</v>
      </c>
      <c r="N166" s="27"/>
      <c r="O166" s="27">
        <f t="shared" si="233"/>
        <v>0</v>
      </c>
      <c r="P166" s="27"/>
      <c r="Q166" s="27">
        <f t="shared" si="234"/>
        <v>0</v>
      </c>
      <c r="R166" s="27" t="s">
        <v>60</v>
      </c>
      <c r="S166" s="27">
        <f t="shared" si="235"/>
        <v>15</v>
      </c>
      <c r="T166" s="27"/>
      <c r="U166" s="27">
        <f t="shared" si="236"/>
        <v>0</v>
      </c>
      <c r="V166" s="27"/>
      <c r="W166" s="27">
        <f t="shared" si="237"/>
        <v>0</v>
      </c>
      <c r="X166" s="27"/>
      <c r="Y166" s="27">
        <f t="shared" si="238"/>
        <v>0</v>
      </c>
      <c r="Z166" s="28">
        <f t="shared" si="239"/>
        <v>0</v>
      </c>
      <c r="AA166" s="28">
        <f t="shared" si="240"/>
        <v>15</v>
      </c>
      <c r="AB166" s="28">
        <f t="shared" si="241"/>
        <v>0</v>
      </c>
      <c r="AC166" s="28">
        <f t="shared" si="242"/>
        <v>0</v>
      </c>
      <c r="AD166" s="28">
        <f t="shared" si="243"/>
        <v>0</v>
      </c>
      <c r="AE166" s="28">
        <f t="shared" si="244"/>
        <v>0</v>
      </c>
      <c r="AF166" s="28">
        <f t="shared" si="245"/>
        <v>0</v>
      </c>
      <c r="AG166" s="28">
        <f t="shared" si="246"/>
        <v>0</v>
      </c>
    </row>
    <row r="167" spans="1:33" s="29" customFormat="1" ht="16.25" customHeight="1" thickBot="1" x14ac:dyDescent="0.5">
      <c r="A167" s="21" t="s">
        <v>35</v>
      </c>
      <c r="B167" s="22">
        <f t="shared" si="227"/>
        <v>11</v>
      </c>
      <c r="C167" s="23" t="s">
        <v>655</v>
      </c>
      <c r="D167" s="23" t="s">
        <v>656</v>
      </c>
      <c r="E167" s="23" t="s">
        <v>105</v>
      </c>
      <c r="F167" s="23" t="s">
        <v>69</v>
      </c>
      <c r="G167" s="24">
        <f t="shared" si="228"/>
        <v>15</v>
      </c>
      <c r="H167" s="25">
        <f t="shared" si="229"/>
        <v>15</v>
      </c>
      <c r="I167" s="26">
        <f t="shared" si="230"/>
        <v>1</v>
      </c>
      <c r="J167" s="27"/>
      <c r="K167" s="27">
        <f t="shared" si="231"/>
        <v>0</v>
      </c>
      <c r="L167" s="27"/>
      <c r="M167" s="27">
        <f t="shared" si="232"/>
        <v>0</v>
      </c>
      <c r="N167" s="27"/>
      <c r="O167" s="27">
        <f t="shared" si="233"/>
        <v>0</v>
      </c>
      <c r="P167" s="27"/>
      <c r="Q167" s="27">
        <f t="shared" si="234"/>
        <v>0</v>
      </c>
      <c r="R167" s="27" t="s">
        <v>60</v>
      </c>
      <c r="S167" s="27">
        <f t="shared" si="235"/>
        <v>15</v>
      </c>
      <c r="T167" s="27"/>
      <c r="U167" s="27">
        <f t="shared" si="236"/>
        <v>0</v>
      </c>
      <c r="V167" s="27"/>
      <c r="W167" s="27">
        <f t="shared" si="237"/>
        <v>0</v>
      </c>
      <c r="X167" s="27"/>
      <c r="Y167" s="27">
        <f t="shared" si="238"/>
        <v>0</v>
      </c>
      <c r="Z167" s="28">
        <f t="shared" si="239"/>
        <v>0</v>
      </c>
      <c r="AA167" s="28">
        <f t="shared" si="240"/>
        <v>15</v>
      </c>
      <c r="AB167" s="28">
        <f t="shared" si="241"/>
        <v>0</v>
      </c>
      <c r="AC167" s="28">
        <f t="shared" si="242"/>
        <v>0</v>
      </c>
      <c r="AD167" s="28">
        <f t="shared" si="243"/>
        <v>0</v>
      </c>
      <c r="AE167" s="28">
        <f t="shared" si="244"/>
        <v>0</v>
      </c>
      <c r="AF167" s="28">
        <f t="shared" si="245"/>
        <v>0</v>
      </c>
      <c r="AG167" s="28">
        <f t="shared" si="246"/>
        <v>0</v>
      </c>
    </row>
    <row r="168" spans="1:33" s="29" customFormat="1" ht="16.25" customHeight="1" thickBot="1" x14ac:dyDescent="0.5">
      <c r="A168" s="21" t="s">
        <v>35</v>
      </c>
      <c r="B168" s="22">
        <f t="shared" si="227"/>
        <v>15</v>
      </c>
      <c r="C168" s="23" t="s">
        <v>184</v>
      </c>
      <c r="D168" s="23" t="s">
        <v>185</v>
      </c>
      <c r="E168" s="23" t="s">
        <v>165</v>
      </c>
      <c r="F168" s="23" t="s">
        <v>71</v>
      </c>
      <c r="G168" s="24">
        <f t="shared" si="228"/>
        <v>10</v>
      </c>
      <c r="H168" s="25">
        <f t="shared" si="229"/>
        <v>10</v>
      </c>
      <c r="I168" s="26">
        <f t="shared" si="230"/>
        <v>2</v>
      </c>
      <c r="J168" s="27" t="s">
        <v>30</v>
      </c>
      <c r="K168" s="27">
        <f t="shared" si="231"/>
        <v>5</v>
      </c>
      <c r="L168" s="27" t="s">
        <v>30</v>
      </c>
      <c r="M168" s="27">
        <f t="shared" si="232"/>
        <v>5</v>
      </c>
      <c r="N168" s="27"/>
      <c r="O168" s="27">
        <f t="shared" si="233"/>
        <v>0</v>
      </c>
      <c r="P168" s="27"/>
      <c r="Q168" s="27">
        <f t="shared" si="234"/>
        <v>0</v>
      </c>
      <c r="R168" s="27"/>
      <c r="S168" s="27">
        <f t="shared" si="235"/>
        <v>0</v>
      </c>
      <c r="T168" s="27"/>
      <c r="U168" s="27">
        <f t="shared" si="236"/>
        <v>0</v>
      </c>
      <c r="V168" s="27"/>
      <c r="W168" s="27">
        <f t="shared" si="237"/>
        <v>0</v>
      </c>
      <c r="X168" s="27"/>
      <c r="Y168" s="27">
        <f t="shared" si="238"/>
        <v>0</v>
      </c>
      <c r="Z168" s="28">
        <f t="shared" si="239"/>
        <v>5</v>
      </c>
      <c r="AA168" s="28">
        <f t="shared" si="240"/>
        <v>0</v>
      </c>
      <c r="AB168" s="28">
        <f t="shared" si="241"/>
        <v>0</v>
      </c>
      <c r="AC168" s="28">
        <f t="shared" si="242"/>
        <v>0</v>
      </c>
      <c r="AD168" s="28">
        <f t="shared" si="243"/>
        <v>5</v>
      </c>
      <c r="AE168" s="28">
        <f t="shared" si="244"/>
        <v>0</v>
      </c>
      <c r="AF168" s="28">
        <f t="shared" si="245"/>
        <v>0</v>
      </c>
      <c r="AG168" s="28">
        <f t="shared" si="246"/>
        <v>0</v>
      </c>
    </row>
    <row r="169" spans="1:33" s="29" customFormat="1" ht="16.25" customHeight="1" thickBot="1" x14ac:dyDescent="0.5">
      <c r="A169" s="21" t="s">
        <v>35</v>
      </c>
      <c r="B169" s="22">
        <f t="shared" si="227"/>
        <v>16</v>
      </c>
      <c r="C169" s="23" t="s">
        <v>494</v>
      </c>
      <c r="D169" s="23" t="s">
        <v>495</v>
      </c>
      <c r="E169" s="23" t="s">
        <v>423</v>
      </c>
      <c r="F169" s="23" t="s">
        <v>89</v>
      </c>
      <c r="G169" s="24">
        <f t="shared" si="228"/>
        <v>5</v>
      </c>
      <c r="H169" s="25">
        <f t="shared" si="229"/>
        <v>5</v>
      </c>
      <c r="I169" s="26">
        <f t="shared" si="230"/>
        <v>1</v>
      </c>
      <c r="J169" s="27"/>
      <c r="K169" s="27">
        <f t="shared" si="231"/>
        <v>0</v>
      </c>
      <c r="L169" s="27"/>
      <c r="M169" s="27">
        <f t="shared" si="232"/>
        <v>0</v>
      </c>
      <c r="N169" s="27" t="s">
        <v>30</v>
      </c>
      <c r="O169" s="27">
        <f t="shared" si="233"/>
        <v>5</v>
      </c>
      <c r="P169" s="27"/>
      <c r="Q169" s="27">
        <f t="shared" si="234"/>
        <v>0</v>
      </c>
      <c r="R169" s="27"/>
      <c r="S169" s="27">
        <f t="shared" si="235"/>
        <v>0</v>
      </c>
      <c r="T169" s="27"/>
      <c r="U169" s="27">
        <f t="shared" si="236"/>
        <v>0</v>
      </c>
      <c r="V169" s="27"/>
      <c r="W169" s="27">
        <f t="shared" si="237"/>
        <v>0</v>
      </c>
      <c r="X169" s="27"/>
      <c r="Y169" s="27">
        <f t="shared" si="238"/>
        <v>0</v>
      </c>
      <c r="Z169" s="28">
        <f t="shared" si="239"/>
        <v>0</v>
      </c>
      <c r="AA169" s="28">
        <f t="shared" si="240"/>
        <v>0</v>
      </c>
      <c r="AB169" s="28">
        <f t="shared" si="241"/>
        <v>0</v>
      </c>
      <c r="AC169" s="28">
        <f t="shared" si="242"/>
        <v>0</v>
      </c>
      <c r="AD169" s="28">
        <f t="shared" si="243"/>
        <v>0</v>
      </c>
      <c r="AE169" s="28">
        <f t="shared" si="244"/>
        <v>5</v>
      </c>
      <c r="AF169" s="28">
        <f t="shared" si="245"/>
        <v>0</v>
      </c>
      <c r="AG169" s="28">
        <f t="shared" si="246"/>
        <v>0</v>
      </c>
    </row>
    <row r="170" spans="1:33" s="29" customFormat="1" ht="16.25" customHeight="1" thickBot="1" x14ac:dyDescent="0.5">
      <c r="A170" s="21" t="s">
        <v>35</v>
      </c>
      <c r="B170" s="22">
        <f t="shared" si="227"/>
        <v>16</v>
      </c>
      <c r="C170" s="30" t="s">
        <v>599</v>
      </c>
      <c r="D170" s="30" t="s">
        <v>600</v>
      </c>
      <c r="E170" s="30" t="s">
        <v>373</v>
      </c>
      <c r="F170" s="23" t="s">
        <v>57</v>
      </c>
      <c r="G170" s="24">
        <f t="shared" si="228"/>
        <v>5</v>
      </c>
      <c r="H170" s="25">
        <f t="shared" si="229"/>
        <v>5</v>
      </c>
      <c r="I170" s="26">
        <f t="shared" si="230"/>
        <v>1</v>
      </c>
      <c r="J170" s="27"/>
      <c r="K170" s="27">
        <f t="shared" si="231"/>
        <v>0</v>
      </c>
      <c r="L170" s="27"/>
      <c r="M170" s="27">
        <f t="shared" si="232"/>
        <v>0</v>
      </c>
      <c r="N170" s="27"/>
      <c r="O170" s="27">
        <f t="shared" si="233"/>
        <v>0</v>
      </c>
      <c r="P170" s="27" t="s">
        <v>30</v>
      </c>
      <c r="Q170" s="27">
        <f t="shared" si="234"/>
        <v>5</v>
      </c>
      <c r="R170" s="27"/>
      <c r="S170" s="27">
        <f t="shared" si="235"/>
        <v>0</v>
      </c>
      <c r="T170" s="27"/>
      <c r="U170" s="27">
        <f t="shared" si="236"/>
        <v>0</v>
      </c>
      <c r="V170" s="27"/>
      <c r="W170" s="27">
        <f t="shared" si="237"/>
        <v>0</v>
      </c>
      <c r="X170" s="27"/>
      <c r="Y170" s="27">
        <f t="shared" si="238"/>
        <v>0</v>
      </c>
      <c r="Z170" s="28">
        <f t="shared" si="239"/>
        <v>0</v>
      </c>
      <c r="AA170" s="28">
        <f t="shared" si="240"/>
        <v>0</v>
      </c>
      <c r="AB170" s="28">
        <f t="shared" si="241"/>
        <v>0</v>
      </c>
      <c r="AC170" s="28">
        <f t="shared" si="242"/>
        <v>0</v>
      </c>
      <c r="AD170" s="28">
        <f t="shared" si="243"/>
        <v>0</v>
      </c>
      <c r="AE170" s="28">
        <f t="shared" si="244"/>
        <v>0</v>
      </c>
      <c r="AF170" s="28">
        <f t="shared" si="245"/>
        <v>5</v>
      </c>
      <c r="AG170" s="28">
        <f t="shared" si="246"/>
        <v>0</v>
      </c>
    </row>
    <row r="171" spans="1:33" s="29" customFormat="1" ht="16.25" customHeight="1" thickBot="1" x14ac:dyDescent="0.5">
      <c r="A171" s="21" t="s">
        <v>35</v>
      </c>
      <c r="B171" s="22">
        <f t="shared" si="227"/>
        <v>16</v>
      </c>
      <c r="C171" s="30" t="s">
        <v>657</v>
      </c>
      <c r="D171" s="30" t="s">
        <v>658</v>
      </c>
      <c r="E171" s="30" t="s">
        <v>659</v>
      </c>
      <c r="F171" s="23" t="s">
        <v>89</v>
      </c>
      <c r="G171" s="24">
        <f t="shared" si="228"/>
        <v>5</v>
      </c>
      <c r="H171" s="25">
        <f t="shared" si="229"/>
        <v>5</v>
      </c>
      <c r="I171" s="26">
        <f t="shared" si="230"/>
        <v>1</v>
      </c>
      <c r="J171" s="27"/>
      <c r="K171" s="27">
        <f t="shared" si="231"/>
        <v>0</v>
      </c>
      <c r="L171" s="27"/>
      <c r="M171" s="27">
        <f t="shared" si="232"/>
        <v>0</v>
      </c>
      <c r="N171" s="27"/>
      <c r="O171" s="27">
        <f t="shared" si="233"/>
        <v>0</v>
      </c>
      <c r="P171" s="27"/>
      <c r="Q171" s="27">
        <f t="shared" si="234"/>
        <v>0</v>
      </c>
      <c r="R171" s="27" t="s">
        <v>30</v>
      </c>
      <c r="S171" s="27">
        <f t="shared" si="235"/>
        <v>5</v>
      </c>
      <c r="T171" s="27"/>
      <c r="U171" s="27">
        <f t="shared" si="236"/>
        <v>0</v>
      </c>
      <c r="V171" s="27"/>
      <c r="W171" s="27">
        <f t="shared" si="237"/>
        <v>0</v>
      </c>
      <c r="X171" s="27"/>
      <c r="Y171" s="27">
        <f t="shared" si="238"/>
        <v>0</v>
      </c>
      <c r="Z171" s="28">
        <f t="shared" si="239"/>
        <v>0</v>
      </c>
      <c r="AA171" s="28">
        <f t="shared" si="240"/>
        <v>5</v>
      </c>
      <c r="AB171" s="28">
        <f t="shared" si="241"/>
        <v>0</v>
      </c>
      <c r="AC171" s="28">
        <f t="shared" si="242"/>
        <v>0</v>
      </c>
      <c r="AD171" s="28">
        <f t="shared" si="243"/>
        <v>0</v>
      </c>
      <c r="AE171" s="28">
        <f t="shared" si="244"/>
        <v>0</v>
      </c>
      <c r="AF171" s="28">
        <f t="shared" si="245"/>
        <v>0</v>
      </c>
      <c r="AG171" s="28">
        <f t="shared" si="246"/>
        <v>0</v>
      </c>
    </row>
    <row r="172" spans="1:33" s="29" customFormat="1" ht="18" customHeight="1" thickBot="1" x14ac:dyDescent="0.5">
      <c r="A172" s="21" t="s">
        <v>35</v>
      </c>
      <c r="B172" s="22">
        <f t="shared" si="227"/>
        <v>16</v>
      </c>
      <c r="C172" s="23" t="s">
        <v>488</v>
      </c>
      <c r="D172" s="23" t="s">
        <v>489</v>
      </c>
      <c r="E172" s="23" t="s">
        <v>104</v>
      </c>
      <c r="F172" s="23" t="s">
        <v>57</v>
      </c>
      <c r="G172" s="24">
        <f t="shared" si="228"/>
        <v>5</v>
      </c>
      <c r="H172" s="25">
        <f t="shared" si="229"/>
        <v>5</v>
      </c>
      <c r="I172" s="26">
        <f t="shared" si="230"/>
        <v>1</v>
      </c>
      <c r="J172" s="27"/>
      <c r="K172" s="27">
        <f t="shared" si="231"/>
        <v>0</v>
      </c>
      <c r="L172" s="27"/>
      <c r="M172" s="27">
        <f t="shared" si="232"/>
        <v>0</v>
      </c>
      <c r="N172" s="27"/>
      <c r="O172" s="27">
        <f t="shared" si="233"/>
        <v>0</v>
      </c>
      <c r="P172" s="27"/>
      <c r="Q172" s="27">
        <f t="shared" si="234"/>
        <v>0</v>
      </c>
      <c r="R172" s="27" t="s">
        <v>30</v>
      </c>
      <c r="S172" s="27">
        <f t="shared" si="235"/>
        <v>5</v>
      </c>
      <c r="T172" s="27"/>
      <c r="U172" s="27">
        <f t="shared" si="236"/>
        <v>0</v>
      </c>
      <c r="V172" s="27"/>
      <c r="W172" s="27">
        <f t="shared" si="237"/>
        <v>0</v>
      </c>
      <c r="X172" s="27"/>
      <c r="Y172" s="27">
        <f t="shared" si="238"/>
        <v>0</v>
      </c>
      <c r="Z172" s="28">
        <f t="shared" si="239"/>
        <v>0</v>
      </c>
      <c r="AA172" s="28">
        <f t="shared" si="240"/>
        <v>5</v>
      </c>
      <c r="AB172" s="28">
        <f t="shared" si="241"/>
        <v>0</v>
      </c>
      <c r="AC172" s="28">
        <f t="shared" si="242"/>
        <v>0</v>
      </c>
      <c r="AD172" s="28">
        <f t="shared" si="243"/>
        <v>0</v>
      </c>
      <c r="AE172" s="28">
        <f t="shared" si="244"/>
        <v>0</v>
      </c>
      <c r="AF172" s="28">
        <f t="shared" si="245"/>
        <v>0</v>
      </c>
      <c r="AG172" s="28">
        <f t="shared" si="246"/>
        <v>0</v>
      </c>
    </row>
    <row r="173" spans="1:33" s="29" customFormat="1" ht="16.25" hidden="1" customHeight="1" thickBot="1" x14ac:dyDescent="0.5">
      <c r="A173" s="21" t="s">
        <v>35</v>
      </c>
      <c r="B173" s="22">
        <f t="shared" si="227"/>
        <v>20</v>
      </c>
      <c r="C173" s="23"/>
      <c r="D173" s="23"/>
      <c r="E173" s="23"/>
      <c r="F173" s="23"/>
      <c r="G173" s="24">
        <f t="shared" ref="G173:G179" si="247">SUMPRODUCT(LARGE(Z173:AG173,ROW($1:$4)))</f>
        <v>0</v>
      </c>
      <c r="H173" s="25">
        <f t="shared" ref="H173:H179" si="248">SUM(M173,W173,K173,U173,S173,O173,Q173,Y173)</f>
        <v>0</v>
      </c>
      <c r="I173" s="26">
        <f t="shared" ref="I173:I179" si="249">COUNTA(L173,V173,J173,T173,R173,N173,P173,X173)</f>
        <v>0</v>
      </c>
      <c r="J173" s="27"/>
      <c r="K173" s="27">
        <f t="shared" ref="K173:K179" si="250">IF(J173="Or",90,IF(J173="Argent",50,IF(J173="Bronze",40,IF(J173="Cinq",15,IF(J173="Sept",5,0)))))</f>
        <v>0</v>
      </c>
      <c r="L173" s="27"/>
      <c r="M173" s="27">
        <f t="shared" ref="M173:M179" si="251">IF(L173="Or",90,IF(L173="Argent",50,IF(L173="Bronze",40,IF(L173="Cinq",15,IF(L173="Sept",5,0)))))</f>
        <v>0</v>
      </c>
      <c r="N173" s="27"/>
      <c r="O173" s="27">
        <f t="shared" ref="O173:O179" si="252">IF(N173="Or",90,IF(N173="Argent",50,IF(N173="Bronze",40,IF(N173="Cinq",15,IF(N173="Sept",5,0)))))</f>
        <v>0</v>
      </c>
      <c r="P173" s="27"/>
      <c r="Q173" s="27">
        <f t="shared" ref="Q173:Q179" si="253">IF(P173="Or",90,IF(P173="Argent",50,IF(P173="Bronze",40,IF(P173="Cinq",15,IF(P173="Sept",5,0)))))</f>
        <v>0</v>
      </c>
      <c r="R173" s="27"/>
      <c r="S173" s="27">
        <f t="shared" ref="S173:S179" si="254">IF(R173="Or",90,IF(R173="Argent",50,IF(R173="Bronze",40,IF(R173="Cinq",15,IF(R173="Sept",5,0)))))</f>
        <v>0</v>
      </c>
      <c r="T173" s="27"/>
      <c r="U173" s="27">
        <f t="shared" si="216"/>
        <v>0</v>
      </c>
      <c r="V173" s="27"/>
      <c r="W173" s="27">
        <f t="shared" ref="W173:W179" si="255">IF(V173="Or",90,IF(V173="Argent",50,IF(V173="Bronze",40,IF(V173="Cinq",15,IF(V173="Sept",5,0)))))</f>
        <v>0</v>
      </c>
      <c r="X173" s="27"/>
      <c r="Y173" s="27">
        <f t="shared" ref="Y173:Y179" si="256">IF(X173="Or",90,IF(X173="Argent",50,IF(X173="Bronze",40,IF(X173="Cinq",15,IF(X173="Sept",5,0)))))</f>
        <v>0</v>
      </c>
      <c r="Z173" s="28">
        <f t="shared" ref="Z173:Z179" si="257">K173</f>
        <v>0</v>
      </c>
      <c r="AA173" s="28">
        <f t="shared" ref="AA173:AA179" si="258">S173</f>
        <v>0</v>
      </c>
      <c r="AB173" s="28">
        <f t="shared" ref="AB173:AB179" si="259">U173</f>
        <v>0</v>
      </c>
      <c r="AC173" s="28">
        <f t="shared" ref="AC173:AC179" si="260">W173</f>
        <v>0</v>
      </c>
      <c r="AD173" s="28">
        <f t="shared" ref="AD173:AD179" si="261">M173</f>
        <v>0</v>
      </c>
      <c r="AE173" s="28">
        <f t="shared" ref="AE173:AE179" si="262">O173</f>
        <v>0</v>
      </c>
      <c r="AF173" s="28">
        <f t="shared" ref="AF173:AF179" si="263">Q173</f>
        <v>0</v>
      </c>
      <c r="AG173" s="28">
        <f t="shared" ref="AG173:AG179" si="264">Y173</f>
        <v>0</v>
      </c>
    </row>
    <row r="174" spans="1:33" s="29" customFormat="1" ht="16.25" hidden="1" customHeight="1" thickBot="1" x14ac:dyDescent="0.5">
      <c r="A174" s="21" t="s">
        <v>35</v>
      </c>
      <c r="B174" s="22">
        <f t="shared" si="227"/>
        <v>20</v>
      </c>
      <c r="C174" s="23"/>
      <c r="D174" s="23"/>
      <c r="E174" s="23"/>
      <c r="F174" s="23"/>
      <c r="G174" s="24">
        <f t="shared" si="247"/>
        <v>0</v>
      </c>
      <c r="H174" s="25">
        <f t="shared" si="248"/>
        <v>0</v>
      </c>
      <c r="I174" s="26">
        <f t="shared" si="249"/>
        <v>0</v>
      </c>
      <c r="J174" s="27"/>
      <c r="K174" s="27">
        <f t="shared" si="250"/>
        <v>0</v>
      </c>
      <c r="L174" s="27"/>
      <c r="M174" s="27">
        <f t="shared" si="251"/>
        <v>0</v>
      </c>
      <c r="N174" s="27"/>
      <c r="O174" s="27">
        <f t="shared" si="252"/>
        <v>0</v>
      </c>
      <c r="P174" s="27"/>
      <c r="Q174" s="27">
        <f t="shared" si="253"/>
        <v>0</v>
      </c>
      <c r="R174" s="27"/>
      <c r="S174" s="27">
        <f t="shared" si="254"/>
        <v>0</v>
      </c>
      <c r="T174" s="27"/>
      <c r="U174" s="27">
        <f t="shared" si="216"/>
        <v>0</v>
      </c>
      <c r="V174" s="27"/>
      <c r="W174" s="27">
        <f t="shared" si="255"/>
        <v>0</v>
      </c>
      <c r="X174" s="27"/>
      <c r="Y174" s="27">
        <f t="shared" si="256"/>
        <v>0</v>
      </c>
      <c r="Z174" s="28">
        <f t="shared" si="257"/>
        <v>0</v>
      </c>
      <c r="AA174" s="28">
        <f t="shared" si="258"/>
        <v>0</v>
      </c>
      <c r="AB174" s="28">
        <f t="shared" si="259"/>
        <v>0</v>
      </c>
      <c r="AC174" s="28">
        <f t="shared" si="260"/>
        <v>0</v>
      </c>
      <c r="AD174" s="28">
        <f t="shared" si="261"/>
        <v>0</v>
      </c>
      <c r="AE174" s="28">
        <f t="shared" si="262"/>
        <v>0</v>
      </c>
      <c r="AF174" s="28">
        <f t="shared" si="263"/>
        <v>0</v>
      </c>
      <c r="AG174" s="28">
        <f t="shared" si="264"/>
        <v>0</v>
      </c>
    </row>
    <row r="175" spans="1:33" s="29" customFormat="1" ht="18" hidden="1" customHeight="1" thickBot="1" x14ac:dyDescent="0.5">
      <c r="A175" s="21" t="s">
        <v>35</v>
      </c>
      <c r="B175" s="22">
        <f t="shared" si="227"/>
        <v>20</v>
      </c>
      <c r="C175" s="23"/>
      <c r="D175" s="23"/>
      <c r="E175" s="23"/>
      <c r="F175" s="23"/>
      <c r="G175" s="24">
        <f t="shared" si="247"/>
        <v>0</v>
      </c>
      <c r="H175" s="25">
        <f t="shared" si="248"/>
        <v>0</v>
      </c>
      <c r="I175" s="26">
        <f t="shared" si="249"/>
        <v>0</v>
      </c>
      <c r="J175" s="27"/>
      <c r="K175" s="27">
        <f t="shared" si="250"/>
        <v>0</v>
      </c>
      <c r="L175" s="27"/>
      <c r="M175" s="27">
        <f t="shared" si="251"/>
        <v>0</v>
      </c>
      <c r="N175" s="27"/>
      <c r="O175" s="27">
        <f t="shared" si="252"/>
        <v>0</v>
      </c>
      <c r="P175" s="27"/>
      <c r="Q175" s="27">
        <f t="shared" si="253"/>
        <v>0</v>
      </c>
      <c r="R175" s="27"/>
      <c r="S175" s="27">
        <f t="shared" si="254"/>
        <v>0</v>
      </c>
      <c r="T175" s="27"/>
      <c r="U175" s="27">
        <f t="shared" si="216"/>
        <v>0</v>
      </c>
      <c r="V175" s="27"/>
      <c r="W175" s="27">
        <f t="shared" si="255"/>
        <v>0</v>
      </c>
      <c r="X175" s="27"/>
      <c r="Y175" s="27">
        <f t="shared" si="256"/>
        <v>0</v>
      </c>
      <c r="Z175" s="28">
        <f t="shared" si="257"/>
        <v>0</v>
      </c>
      <c r="AA175" s="28">
        <f t="shared" si="258"/>
        <v>0</v>
      </c>
      <c r="AB175" s="28">
        <f t="shared" si="259"/>
        <v>0</v>
      </c>
      <c r="AC175" s="28">
        <f t="shared" si="260"/>
        <v>0</v>
      </c>
      <c r="AD175" s="28">
        <f t="shared" si="261"/>
        <v>0</v>
      </c>
      <c r="AE175" s="28">
        <f t="shared" si="262"/>
        <v>0</v>
      </c>
      <c r="AF175" s="28">
        <f t="shared" si="263"/>
        <v>0</v>
      </c>
      <c r="AG175" s="28">
        <f t="shared" si="264"/>
        <v>0</v>
      </c>
    </row>
    <row r="176" spans="1:33" s="29" customFormat="1" ht="16.25" hidden="1" customHeight="1" thickBot="1" x14ac:dyDescent="0.5">
      <c r="A176" s="21" t="s">
        <v>35</v>
      </c>
      <c r="B176" s="22">
        <f t="shared" si="227"/>
        <v>20</v>
      </c>
      <c r="C176" s="23"/>
      <c r="D176" s="23"/>
      <c r="E176" s="23"/>
      <c r="F176" s="23"/>
      <c r="G176" s="24">
        <f t="shared" si="247"/>
        <v>0</v>
      </c>
      <c r="H176" s="25">
        <f t="shared" si="248"/>
        <v>0</v>
      </c>
      <c r="I176" s="26">
        <f t="shared" si="249"/>
        <v>0</v>
      </c>
      <c r="J176" s="27"/>
      <c r="K176" s="27">
        <f t="shared" si="250"/>
        <v>0</v>
      </c>
      <c r="L176" s="27"/>
      <c r="M176" s="27">
        <f t="shared" si="251"/>
        <v>0</v>
      </c>
      <c r="N176" s="27"/>
      <c r="O176" s="27">
        <f t="shared" si="252"/>
        <v>0</v>
      </c>
      <c r="P176" s="27"/>
      <c r="Q176" s="27">
        <f t="shared" si="253"/>
        <v>0</v>
      </c>
      <c r="R176" s="27"/>
      <c r="S176" s="27">
        <f t="shared" si="254"/>
        <v>0</v>
      </c>
      <c r="T176" s="27"/>
      <c r="U176" s="27">
        <f t="shared" si="216"/>
        <v>0</v>
      </c>
      <c r="V176" s="27"/>
      <c r="W176" s="27">
        <f t="shared" si="255"/>
        <v>0</v>
      </c>
      <c r="X176" s="27"/>
      <c r="Y176" s="27">
        <f t="shared" si="256"/>
        <v>0</v>
      </c>
      <c r="Z176" s="28">
        <f t="shared" si="257"/>
        <v>0</v>
      </c>
      <c r="AA176" s="28">
        <f t="shared" si="258"/>
        <v>0</v>
      </c>
      <c r="AB176" s="28">
        <f t="shared" si="259"/>
        <v>0</v>
      </c>
      <c r="AC176" s="28">
        <f t="shared" si="260"/>
        <v>0</v>
      </c>
      <c r="AD176" s="28">
        <f t="shared" si="261"/>
        <v>0</v>
      </c>
      <c r="AE176" s="28">
        <f t="shared" si="262"/>
        <v>0</v>
      </c>
      <c r="AF176" s="28">
        <f t="shared" si="263"/>
        <v>0</v>
      </c>
      <c r="AG176" s="28">
        <f t="shared" si="264"/>
        <v>0</v>
      </c>
    </row>
    <row r="177" spans="1:33" s="29" customFormat="1" ht="18" hidden="1" customHeight="1" thickBot="1" x14ac:dyDescent="0.5">
      <c r="A177" s="21" t="s">
        <v>35</v>
      </c>
      <c r="B177" s="22">
        <f t="shared" si="227"/>
        <v>20</v>
      </c>
      <c r="C177" s="23"/>
      <c r="D177" s="23"/>
      <c r="E177" s="23"/>
      <c r="F177" s="23"/>
      <c r="G177" s="24">
        <f t="shared" si="247"/>
        <v>0</v>
      </c>
      <c r="H177" s="25">
        <f t="shared" si="248"/>
        <v>0</v>
      </c>
      <c r="I177" s="26">
        <f t="shared" si="249"/>
        <v>0</v>
      </c>
      <c r="J177" s="27"/>
      <c r="K177" s="27">
        <f t="shared" si="250"/>
        <v>0</v>
      </c>
      <c r="L177" s="27"/>
      <c r="M177" s="27">
        <f t="shared" si="251"/>
        <v>0</v>
      </c>
      <c r="N177" s="27"/>
      <c r="O177" s="27">
        <f t="shared" si="252"/>
        <v>0</v>
      </c>
      <c r="P177" s="27"/>
      <c r="Q177" s="27">
        <f t="shared" si="253"/>
        <v>0</v>
      </c>
      <c r="R177" s="27"/>
      <c r="S177" s="27">
        <f t="shared" si="254"/>
        <v>0</v>
      </c>
      <c r="T177" s="27"/>
      <c r="U177" s="27">
        <f t="shared" ref="U177:U227" si="265">IF(T177="Or",160,IF(T177="Argent",50,IF(T177="Bronze",40,IF(T177="Cinq",15,IF(T177="Sept",5,0)))))</f>
        <v>0</v>
      </c>
      <c r="V177" s="27"/>
      <c r="W177" s="27">
        <f t="shared" si="255"/>
        <v>0</v>
      </c>
      <c r="X177" s="27"/>
      <c r="Y177" s="27">
        <f t="shared" si="256"/>
        <v>0</v>
      </c>
      <c r="Z177" s="28">
        <f t="shared" si="257"/>
        <v>0</v>
      </c>
      <c r="AA177" s="28">
        <f t="shared" si="258"/>
        <v>0</v>
      </c>
      <c r="AB177" s="28">
        <f t="shared" si="259"/>
        <v>0</v>
      </c>
      <c r="AC177" s="28">
        <f t="shared" si="260"/>
        <v>0</v>
      </c>
      <c r="AD177" s="28">
        <f t="shared" si="261"/>
        <v>0</v>
      </c>
      <c r="AE177" s="28">
        <f t="shared" si="262"/>
        <v>0</v>
      </c>
      <c r="AF177" s="28">
        <f t="shared" si="263"/>
        <v>0</v>
      </c>
      <c r="AG177" s="28">
        <f t="shared" si="264"/>
        <v>0</v>
      </c>
    </row>
    <row r="178" spans="1:33" s="29" customFormat="1" ht="16.25" hidden="1" customHeight="1" thickBot="1" x14ac:dyDescent="0.5">
      <c r="A178" s="21" t="s">
        <v>35</v>
      </c>
      <c r="B178" s="22">
        <f t="shared" si="227"/>
        <v>20</v>
      </c>
      <c r="C178" s="23"/>
      <c r="D178" s="23"/>
      <c r="E178" s="23"/>
      <c r="F178" s="23"/>
      <c r="G178" s="24">
        <f t="shared" si="247"/>
        <v>0</v>
      </c>
      <c r="H178" s="25">
        <f t="shared" si="248"/>
        <v>0</v>
      </c>
      <c r="I178" s="26">
        <f t="shared" si="249"/>
        <v>0</v>
      </c>
      <c r="J178" s="27"/>
      <c r="K178" s="27">
        <f t="shared" si="250"/>
        <v>0</v>
      </c>
      <c r="L178" s="27"/>
      <c r="M178" s="27">
        <f t="shared" si="251"/>
        <v>0</v>
      </c>
      <c r="N178" s="27"/>
      <c r="O178" s="27">
        <f t="shared" si="252"/>
        <v>0</v>
      </c>
      <c r="P178" s="27"/>
      <c r="Q178" s="27">
        <f t="shared" si="253"/>
        <v>0</v>
      </c>
      <c r="R178" s="27"/>
      <c r="S178" s="27">
        <f t="shared" si="254"/>
        <v>0</v>
      </c>
      <c r="T178" s="27"/>
      <c r="U178" s="27">
        <f t="shared" si="265"/>
        <v>0</v>
      </c>
      <c r="V178" s="27"/>
      <c r="W178" s="27">
        <f t="shared" si="255"/>
        <v>0</v>
      </c>
      <c r="X178" s="27"/>
      <c r="Y178" s="27">
        <f t="shared" si="256"/>
        <v>0</v>
      </c>
      <c r="Z178" s="28">
        <f t="shared" si="257"/>
        <v>0</v>
      </c>
      <c r="AA178" s="28">
        <f t="shared" si="258"/>
        <v>0</v>
      </c>
      <c r="AB178" s="28">
        <f t="shared" si="259"/>
        <v>0</v>
      </c>
      <c r="AC178" s="28">
        <f t="shared" si="260"/>
        <v>0</v>
      </c>
      <c r="AD178" s="28">
        <f t="shared" si="261"/>
        <v>0</v>
      </c>
      <c r="AE178" s="28">
        <f t="shared" si="262"/>
        <v>0</v>
      </c>
      <c r="AF178" s="28">
        <f t="shared" si="263"/>
        <v>0</v>
      </c>
      <c r="AG178" s="28">
        <f t="shared" si="264"/>
        <v>0</v>
      </c>
    </row>
    <row r="179" spans="1:33" s="29" customFormat="1" ht="16.25" hidden="1" customHeight="1" thickBot="1" x14ac:dyDescent="0.5">
      <c r="A179" s="21" t="s">
        <v>35</v>
      </c>
      <c r="B179" s="22">
        <f t="shared" si="227"/>
        <v>20</v>
      </c>
      <c r="C179" s="23"/>
      <c r="D179" s="57"/>
      <c r="E179" s="23"/>
      <c r="F179" s="23"/>
      <c r="G179" s="24">
        <f t="shared" si="247"/>
        <v>0</v>
      </c>
      <c r="H179" s="25">
        <f t="shared" si="248"/>
        <v>0</v>
      </c>
      <c r="I179" s="26">
        <f t="shared" si="249"/>
        <v>0</v>
      </c>
      <c r="J179" s="27"/>
      <c r="K179" s="27">
        <f t="shared" si="250"/>
        <v>0</v>
      </c>
      <c r="L179" s="27"/>
      <c r="M179" s="27">
        <f t="shared" si="251"/>
        <v>0</v>
      </c>
      <c r="N179" s="27"/>
      <c r="O179" s="27">
        <f t="shared" si="252"/>
        <v>0</v>
      </c>
      <c r="P179" s="27"/>
      <c r="Q179" s="27">
        <f t="shared" si="253"/>
        <v>0</v>
      </c>
      <c r="R179" s="27"/>
      <c r="S179" s="27">
        <f t="shared" si="254"/>
        <v>0</v>
      </c>
      <c r="T179" s="27"/>
      <c r="U179" s="27">
        <f t="shared" si="265"/>
        <v>0</v>
      </c>
      <c r="V179" s="27"/>
      <c r="W179" s="27">
        <f t="shared" si="255"/>
        <v>0</v>
      </c>
      <c r="X179" s="27"/>
      <c r="Y179" s="27">
        <f t="shared" si="256"/>
        <v>0</v>
      </c>
      <c r="Z179" s="28">
        <f t="shared" si="257"/>
        <v>0</v>
      </c>
      <c r="AA179" s="28">
        <f t="shared" si="258"/>
        <v>0</v>
      </c>
      <c r="AB179" s="28">
        <f t="shared" si="259"/>
        <v>0</v>
      </c>
      <c r="AC179" s="28">
        <f t="shared" si="260"/>
        <v>0</v>
      </c>
      <c r="AD179" s="28">
        <f t="shared" si="261"/>
        <v>0</v>
      </c>
      <c r="AE179" s="28">
        <f t="shared" si="262"/>
        <v>0</v>
      </c>
      <c r="AF179" s="28">
        <f t="shared" si="263"/>
        <v>0</v>
      </c>
      <c r="AG179" s="28">
        <f t="shared" si="264"/>
        <v>0</v>
      </c>
    </row>
    <row r="180" spans="1:33" ht="16.149999999999999" thickBot="1" x14ac:dyDescent="0.5">
      <c r="A180" s="34"/>
      <c r="B180" s="35"/>
      <c r="C180" s="36"/>
      <c r="D180" s="37"/>
      <c r="E180" s="38"/>
      <c r="F180" s="39"/>
      <c r="G180" s="40"/>
      <c r="H180" s="39"/>
      <c r="I180" s="39"/>
      <c r="J180" s="39"/>
      <c r="K180" s="39"/>
      <c r="L180" s="41"/>
      <c r="M180" s="41"/>
      <c r="N180" s="41"/>
      <c r="O180" s="41"/>
      <c r="P180" s="41"/>
      <c r="Q180" s="41"/>
      <c r="R180" s="39"/>
      <c r="S180" s="39"/>
      <c r="T180" s="39"/>
      <c r="U180" s="39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</row>
    <row r="181" spans="1:33" s="29" customFormat="1" ht="16.25" customHeight="1" thickBot="1" x14ac:dyDescent="0.5">
      <c r="A181" s="21" t="s">
        <v>36</v>
      </c>
      <c r="B181" s="22">
        <f t="shared" ref="B181:B199" si="266">RANK(G181,$G$181:$G$199,0)</f>
        <v>1</v>
      </c>
      <c r="C181" s="23" t="s">
        <v>496</v>
      </c>
      <c r="D181" s="23" t="s">
        <v>497</v>
      </c>
      <c r="E181" s="23" t="s">
        <v>84</v>
      </c>
      <c r="F181" s="23" t="s">
        <v>69</v>
      </c>
      <c r="G181" s="24">
        <f t="shared" ref="G181:G196" si="267">SUMPRODUCT(LARGE(Z181:AG181,ROW($1:$4)))</f>
        <v>140</v>
      </c>
      <c r="H181" s="25">
        <f t="shared" ref="H181:H196" si="268">SUM(M181,W181,K181,U181,S181,O181,Q181,Y181)</f>
        <v>140</v>
      </c>
      <c r="I181" s="26">
        <f t="shared" ref="I181:I196" si="269">COUNTA(L181,V181,J181,T181,R181,N181,P181,X181)</f>
        <v>2</v>
      </c>
      <c r="J181" s="27"/>
      <c r="K181" s="27">
        <f t="shared" ref="K181:K196" si="270">IF(J181="Or",90,IF(J181="Argent",50,IF(J181="Bronze",40,IF(J181="Cinq",15,IF(J181="Sept",5,0)))))</f>
        <v>0</v>
      </c>
      <c r="L181" s="27"/>
      <c r="M181" s="27">
        <f t="shared" ref="M181:M196" si="271">IF(L181="Or",90,IF(L181="Argent",50,IF(L181="Bronze",40,IF(L181="Cinq",15,IF(L181="Sept",5,0)))))</f>
        <v>0</v>
      </c>
      <c r="N181" s="27" t="s">
        <v>55</v>
      </c>
      <c r="O181" s="27">
        <f t="shared" ref="O181:O196" si="272">IF(N181="Or",90,IF(N181="Argent",50,IF(N181="Bronze",40,IF(N181="Cinq",15,IF(N181="Sept",5,0)))))</f>
        <v>90</v>
      </c>
      <c r="P181" s="27" t="s">
        <v>65</v>
      </c>
      <c r="Q181" s="27">
        <f t="shared" ref="Q181:Q196" si="273">IF(P181="Or",90,IF(P181="Argent",50,IF(P181="Bronze",40,IF(P181="Cinq",15,IF(P181="Sept",5,0)))))</f>
        <v>50</v>
      </c>
      <c r="R181" s="27"/>
      <c r="S181" s="27">
        <f t="shared" ref="S181:S196" si="274">IF(R181="Or",90,IF(R181="Argent",50,IF(R181="Bronze",40,IF(R181="Cinq",15,IF(R181="Sept",5,0)))))</f>
        <v>0</v>
      </c>
      <c r="T181" s="27"/>
      <c r="U181" s="27">
        <f t="shared" ref="U181:U196" si="275">IF(T181="Or",160,IF(T181="Argent",50,IF(T181="Bronze",40,IF(T181="Cinq",15,IF(T181="Sept",5,0)))))</f>
        <v>0</v>
      </c>
      <c r="V181" s="27"/>
      <c r="W181" s="27">
        <f t="shared" ref="W181:W196" si="276">IF(V181="Or",90,IF(V181="Argent",50,IF(V181="Bronze",40,IF(V181="Cinq",15,IF(V181="Sept",5,0)))))</f>
        <v>0</v>
      </c>
      <c r="X181" s="27"/>
      <c r="Y181" s="27">
        <f t="shared" ref="Y181:Y196" si="277">IF(X181="Or",90,IF(X181="Argent",50,IF(X181="Bronze",40,IF(X181="Cinq",15,IF(X181="Sept",5,0)))))</f>
        <v>0</v>
      </c>
      <c r="Z181" s="28">
        <f t="shared" ref="Z181:Z196" si="278">K181</f>
        <v>0</v>
      </c>
      <c r="AA181" s="28">
        <f t="shared" ref="AA181:AA196" si="279">S181</f>
        <v>0</v>
      </c>
      <c r="AB181" s="28">
        <f t="shared" ref="AB181:AB196" si="280">U181</f>
        <v>0</v>
      </c>
      <c r="AC181" s="28">
        <f t="shared" ref="AC181:AC196" si="281">W181</f>
        <v>0</v>
      </c>
      <c r="AD181" s="28">
        <f t="shared" ref="AD181:AD196" si="282">M181</f>
        <v>0</v>
      </c>
      <c r="AE181" s="28">
        <f t="shared" ref="AE181:AE196" si="283">O181</f>
        <v>90</v>
      </c>
      <c r="AF181" s="28">
        <f t="shared" ref="AF181:AF196" si="284">Q181</f>
        <v>50</v>
      </c>
      <c r="AG181" s="28">
        <f t="shared" ref="AG181:AG196" si="285">Y181</f>
        <v>0</v>
      </c>
    </row>
    <row r="182" spans="1:33" s="29" customFormat="1" ht="16.149999999999999" thickBot="1" x14ac:dyDescent="0.5">
      <c r="A182" s="21" t="s">
        <v>36</v>
      </c>
      <c r="B182" s="22">
        <f t="shared" si="266"/>
        <v>2</v>
      </c>
      <c r="C182" s="29" t="s">
        <v>363</v>
      </c>
      <c r="D182" s="23" t="s">
        <v>364</v>
      </c>
      <c r="E182" s="29" t="s">
        <v>365</v>
      </c>
      <c r="F182" s="29" t="s">
        <v>57</v>
      </c>
      <c r="G182" s="24">
        <f t="shared" si="267"/>
        <v>120</v>
      </c>
      <c r="H182" s="25">
        <f t="shared" si="268"/>
        <v>120</v>
      </c>
      <c r="I182" s="26">
        <f t="shared" si="269"/>
        <v>3</v>
      </c>
      <c r="J182" s="27"/>
      <c r="K182" s="27">
        <f t="shared" si="270"/>
        <v>0</v>
      </c>
      <c r="L182" s="27" t="s">
        <v>60</v>
      </c>
      <c r="M182" s="27">
        <f t="shared" si="271"/>
        <v>15</v>
      </c>
      <c r="N182" s="27" t="s">
        <v>60</v>
      </c>
      <c r="O182" s="27">
        <f t="shared" si="272"/>
        <v>15</v>
      </c>
      <c r="P182" s="27" t="s">
        <v>55</v>
      </c>
      <c r="Q182" s="27">
        <f t="shared" si="273"/>
        <v>90</v>
      </c>
      <c r="R182" s="27"/>
      <c r="S182" s="27">
        <f t="shared" si="274"/>
        <v>0</v>
      </c>
      <c r="T182" s="27"/>
      <c r="U182" s="27">
        <f t="shared" si="275"/>
        <v>0</v>
      </c>
      <c r="V182" s="27"/>
      <c r="W182" s="27">
        <f t="shared" si="276"/>
        <v>0</v>
      </c>
      <c r="X182" s="27"/>
      <c r="Y182" s="27">
        <f t="shared" si="277"/>
        <v>0</v>
      </c>
      <c r="Z182" s="28">
        <f t="shared" si="278"/>
        <v>0</v>
      </c>
      <c r="AA182" s="28">
        <f t="shared" si="279"/>
        <v>0</v>
      </c>
      <c r="AB182" s="28">
        <f t="shared" si="280"/>
        <v>0</v>
      </c>
      <c r="AC182" s="28">
        <f t="shared" si="281"/>
        <v>0</v>
      </c>
      <c r="AD182" s="28">
        <f t="shared" si="282"/>
        <v>15</v>
      </c>
      <c r="AE182" s="28">
        <f t="shared" si="283"/>
        <v>15</v>
      </c>
      <c r="AF182" s="28">
        <f t="shared" si="284"/>
        <v>90</v>
      </c>
      <c r="AG182" s="28">
        <f t="shared" si="285"/>
        <v>0</v>
      </c>
    </row>
    <row r="183" spans="1:33" s="29" customFormat="1" ht="16.25" customHeight="1" thickBot="1" x14ac:dyDescent="0.5">
      <c r="A183" s="21" t="s">
        <v>36</v>
      </c>
      <c r="B183" s="22">
        <f t="shared" si="266"/>
        <v>3</v>
      </c>
      <c r="C183" s="23" t="s">
        <v>500</v>
      </c>
      <c r="D183" s="23" t="s">
        <v>501</v>
      </c>
      <c r="E183" s="23" t="s">
        <v>370</v>
      </c>
      <c r="F183" s="23" t="s">
        <v>59</v>
      </c>
      <c r="G183" s="24">
        <f t="shared" si="267"/>
        <v>105</v>
      </c>
      <c r="H183" s="25">
        <f t="shared" si="268"/>
        <v>105</v>
      </c>
      <c r="I183" s="26">
        <f t="shared" si="269"/>
        <v>2</v>
      </c>
      <c r="J183" s="27"/>
      <c r="K183" s="27">
        <f t="shared" si="270"/>
        <v>0</v>
      </c>
      <c r="L183" s="27"/>
      <c r="M183" s="27">
        <f t="shared" si="271"/>
        <v>0</v>
      </c>
      <c r="N183" s="27" t="s">
        <v>60</v>
      </c>
      <c r="O183" s="27">
        <f t="shared" si="272"/>
        <v>15</v>
      </c>
      <c r="P183" s="27"/>
      <c r="Q183" s="27">
        <f t="shared" si="273"/>
        <v>0</v>
      </c>
      <c r="R183" s="27" t="s">
        <v>55</v>
      </c>
      <c r="S183" s="27">
        <f t="shared" si="274"/>
        <v>90</v>
      </c>
      <c r="T183" s="27"/>
      <c r="U183" s="27">
        <f t="shared" si="275"/>
        <v>0</v>
      </c>
      <c r="V183" s="27"/>
      <c r="W183" s="27">
        <f t="shared" si="276"/>
        <v>0</v>
      </c>
      <c r="X183" s="27"/>
      <c r="Y183" s="27">
        <f t="shared" si="277"/>
        <v>0</v>
      </c>
      <c r="Z183" s="28">
        <f t="shared" si="278"/>
        <v>0</v>
      </c>
      <c r="AA183" s="28">
        <f t="shared" si="279"/>
        <v>90</v>
      </c>
      <c r="AB183" s="28">
        <f t="shared" si="280"/>
        <v>0</v>
      </c>
      <c r="AC183" s="28">
        <f t="shared" si="281"/>
        <v>0</v>
      </c>
      <c r="AD183" s="28">
        <f t="shared" si="282"/>
        <v>0</v>
      </c>
      <c r="AE183" s="28">
        <f t="shared" si="283"/>
        <v>15</v>
      </c>
      <c r="AF183" s="28">
        <f t="shared" si="284"/>
        <v>0</v>
      </c>
      <c r="AG183" s="28">
        <f t="shared" si="285"/>
        <v>0</v>
      </c>
    </row>
    <row r="184" spans="1:33" s="29" customFormat="1" ht="16.149999999999999" thickBot="1" x14ac:dyDescent="0.5">
      <c r="A184" s="21" t="s">
        <v>36</v>
      </c>
      <c r="B184" s="22">
        <f t="shared" si="266"/>
        <v>4</v>
      </c>
      <c r="C184" s="29" t="s">
        <v>189</v>
      </c>
      <c r="D184" s="23" t="s">
        <v>190</v>
      </c>
      <c r="E184" s="29" t="s">
        <v>191</v>
      </c>
      <c r="F184" s="29" t="s">
        <v>59</v>
      </c>
      <c r="G184" s="24">
        <f t="shared" si="267"/>
        <v>85</v>
      </c>
      <c r="H184" s="25">
        <f t="shared" si="268"/>
        <v>85</v>
      </c>
      <c r="I184" s="26">
        <f t="shared" si="269"/>
        <v>3</v>
      </c>
      <c r="J184" s="27" t="s">
        <v>58</v>
      </c>
      <c r="K184" s="27">
        <f t="shared" si="270"/>
        <v>40</v>
      </c>
      <c r="L184" s="27"/>
      <c r="M184" s="27">
        <f t="shared" si="271"/>
        <v>0</v>
      </c>
      <c r="N184" s="27" t="s">
        <v>58</v>
      </c>
      <c r="O184" s="27">
        <f t="shared" si="272"/>
        <v>40</v>
      </c>
      <c r="P184" s="27" t="s">
        <v>30</v>
      </c>
      <c r="Q184" s="27">
        <f t="shared" si="273"/>
        <v>5</v>
      </c>
      <c r="R184" s="27"/>
      <c r="S184" s="27">
        <f t="shared" si="274"/>
        <v>0</v>
      </c>
      <c r="T184" s="27"/>
      <c r="U184" s="27">
        <f t="shared" si="275"/>
        <v>0</v>
      </c>
      <c r="V184" s="27"/>
      <c r="W184" s="27">
        <f t="shared" si="276"/>
        <v>0</v>
      </c>
      <c r="X184" s="27"/>
      <c r="Y184" s="27">
        <f t="shared" si="277"/>
        <v>0</v>
      </c>
      <c r="Z184" s="28">
        <f t="shared" si="278"/>
        <v>40</v>
      </c>
      <c r="AA184" s="28">
        <f t="shared" si="279"/>
        <v>0</v>
      </c>
      <c r="AB184" s="28">
        <f t="shared" si="280"/>
        <v>0</v>
      </c>
      <c r="AC184" s="28">
        <f t="shared" si="281"/>
        <v>0</v>
      </c>
      <c r="AD184" s="28">
        <f t="shared" si="282"/>
        <v>0</v>
      </c>
      <c r="AE184" s="28">
        <f t="shared" si="283"/>
        <v>40</v>
      </c>
      <c r="AF184" s="28">
        <f t="shared" si="284"/>
        <v>5</v>
      </c>
      <c r="AG184" s="28">
        <f t="shared" si="285"/>
        <v>0</v>
      </c>
    </row>
    <row r="185" spans="1:33" s="29" customFormat="1" ht="16.25" customHeight="1" thickBot="1" x14ac:dyDescent="0.5">
      <c r="A185" s="21" t="s">
        <v>36</v>
      </c>
      <c r="B185" s="22">
        <f t="shared" si="266"/>
        <v>5</v>
      </c>
      <c r="C185" s="29" t="s">
        <v>203</v>
      </c>
      <c r="D185" s="23" t="s">
        <v>204</v>
      </c>
      <c r="E185" s="29" t="s">
        <v>121</v>
      </c>
      <c r="F185" s="29" t="s">
        <v>57</v>
      </c>
      <c r="G185" s="24">
        <f t="shared" si="267"/>
        <v>55</v>
      </c>
      <c r="H185" s="25">
        <f t="shared" si="268"/>
        <v>55</v>
      </c>
      <c r="I185" s="26">
        <f t="shared" si="269"/>
        <v>2</v>
      </c>
      <c r="J185" s="27"/>
      <c r="K185" s="27">
        <f t="shared" si="270"/>
        <v>0</v>
      </c>
      <c r="L185" s="27"/>
      <c r="M185" s="27">
        <f t="shared" si="271"/>
        <v>0</v>
      </c>
      <c r="N185" s="27"/>
      <c r="O185" s="27">
        <f t="shared" si="272"/>
        <v>0</v>
      </c>
      <c r="P185" s="27" t="s">
        <v>58</v>
      </c>
      <c r="Q185" s="27">
        <f t="shared" si="273"/>
        <v>40</v>
      </c>
      <c r="R185" s="27" t="s">
        <v>60</v>
      </c>
      <c r="S185" s="27">
        <f t="shared" si="274"/>
        <v>15</v>
      </c>
      <c r="T185" s="27"/>
      <c r="U185" s="27">
        <f t="shared" si="275"/>
        <v>0</v>
      </c>
      <c r="V185" s="27"/>
      <c r="W185" s="27">
        <f t="shared" si="276"/>
        <v>0</v>
      </c>
      <c r="X185" s="27"/>
      <c r="Y185" s="27">
        <f t="shared" si="277"/>
        <v>0</v>
      </c>
      <c r="Z185" s="28">
        <f t="shared" si="278"/>
        <v>0</v>
      </c>
      <c r="AA185" s="28">
        <f t="shared" si="279"/>
        <v>15</v>
      </c>
      <c r="AB185" s="28">
        <f t="shared" si="280"/>
        <v>0</v>
      </c>
      <c r="AC185" s="28">
        <f t="shared" si="281"/>
        <v>0</v>
      </c>
      <c r="AD185" s="28">
        <f t="shared" si="282"/>
        <v>0</v>
      </c>
      <c r="AE185" s="28">
        <f t="shared" si="283"/>
        <v>0</v>
      </c>
      <c r="AF185" s="28">
        <f t="shared" si="284"/>
        <v>40</v>
      </c>
      <c r="AG185" s="28">
        <f t="shared" si="285"/>
        <v>0</v>
      </c>
    </row>
    <row r="186" spans="1:33" s="29" customFormat="1" ht="16.149999999999999" thickBot="1" x14ac:dyDescent="0.5">
      <c r="A186" s="21" t="s">
        <v>36</v>
      </c>
      <c r="B186" s="22">
        <f t="shared" si="266"/>
        <v>6</v>
      </c>
      <c r="C186" s="29" t="s">
        <v>186</v>
      </c>
      <c r="D186" s="23" t="s">
        <v>187</v>
      </c>
      <c r="E186" s="29" t="s">
        <v>188</v>
      </c>
      <c r="F186" s="29" t="s">
        <v>89</v>
      </c>
      <c r="G186" s="24">
        <f t="shared" si="267"/>
        <v>50</v>
      </c>
      <c r="H186" s="25">
        <f t="shared" si="268"/>
        <v>50</v>
      </c>
      <c r="I186" s="26">
        <f t="shared" si="269"/>
        <v>1</v>
      </c>
      <c r="J186" s="27" t="s">
        <v>65</v>
      </c>
      <c r="K186" s="27">
        <f t="shared" si="270"/>
        <v>50</v>
      </c>
      <c r="L186" s="27"/>
      <c r="M186" s="27">
        <f t="shared" si="271"/>
        <v>0</v>
      </c>
      <c r="N186" s="27"/>
      <c r="O186" s="27">
        <f t="shared" si="272"/>
        <v>0</v>
      </c>
      <c r="P186" s="27"/>
      <c r="Q186" s="27">
        <f t="shared" si="273"/>
        <v>0</v>
      </c>
      <c r="R186" s="27"/>
      <c r="S186" s="27">
        <f t="shared" si="274"/>
        <v>0</v>
      </c>
      <c r="T186" s="27"/>
      <c r="U186" s="27">
        <f t="shared" si="275"/>
        <v>0</v>
      </c>
      <c r="V186" s="27"/>
      <c r="W186" s="27">
        <f t="shared" si="276"/>
        <v>0</v>
      </c>
      <c r="X186" s="27"/>
      <c r="Y186" s="27">
        <f t="shared" si="277"/>
        <v>0</v>
      </c>
      <c r="Z186" s="28">
        <f t="shared" si="278"/>
        <v>50</v>
      </c>
      <c r="AA186" s="28">
        <f t="shared" si="279"/>
        <v>0</v>
      </c>
      <c r="AB186" s="28">
        <f t="shared" si="280"/>
        <v>0</v>
      </c>
      <c r="AC186" s="28">
        <f t="shared" si="281"/>
        <v>0</v>
      </c>
      <c r="AD186" s="28">
        <f t="shared" si="282"/>
        <v>0</v>
      </c>
      <c r="AE186" s="28">
        <f t="shared" si="283"/>
        <v>0</v>
      </c>
      <c r="AF186" s="28">
        <f t="shared" si="284"/>
        <v>0</v>
      </c>
      <c r="AG186" s="28">
        <f t="shared" si="285"/>
        <v>0</v>
      </c>
    </row>
    <row r="187" spans="1:33" s="29" customFormat="1" ht="16.25" customHeight="1" thickBot="1" x14ac:dyDescent="0.5">
      <c r="A187" s="21" t="s">
        <v>36</v>
      </c>
      <c r="B187" s="22">
        <f t="shared" si="266"/>
        <v>7</v>
      </c>
      <c r="C187" s="29" t="s">
        <v>192</v>
      </c>
      <c r="D187" s="23" t="s">
        <v>193</v>
      </c>
      <c r="E187" s="29" t="s">
        <v>194</v>
      </c>
      <c r="F187" s="29" t="s">
        <v>64</v>
      </c>
      <c r="G187" s="24">
        <f t="shared" si="267"/>
        <v>45</v>
      </c>
      <c r="H187" s="25">
        <f t="shared" si="268"/>
        <v>45</v>
      </c>
      <c r="I187" s="26">
        <f t="shared" si="269"/>
        <v>2</v>
      </c>
      <c r="J187" s="27" t="s">
        <v>58</v>
      </c>
      <c r="K187" s="27">
        <f t="shared" si="270"/>
        <v>40</v>
      </c>
      <c r="L187" s="27" t="s">
        <v>30</v>
      </c>
      <c r="M187" s="27">
        <f t="shared" si="271"/>
        <v>5</v>
      </c>
      <c r="N187" s="27"/>
      <c r="O187" s="27">
        <f t="shared" si="272"/>
        <v>0</v>
      </c>
      <c r="P187" s="27"/>
      <c r="Q187" s="27">
        <f t="shared" si="273"/>
        <v>0</v>
      </c>
      <c r="R187" s="27"/>
      <c r="S187" s="27">
        <f t="shared" si="274"/>
        <v>0</v>
      </c>
      <c r="T187" s="27"/>
      <c r="U187" s="27">
        <f t="shared" si="275"/>
        <v>0</v>
      </c>
      <c r="V187" s="27"/>
      <c r="W187" s="27">
        <f t="shared" si="276"/>
        <v>0</v>
      </c>
      <c r="X187" s="27"/>
      <c r="Y187" s="27">
        <f t="shared" si="277"/>
        <v>0</v>
      </c>
      <c r="Z187" s="28">
        <f t="shared" si="278"/>
        <v>40</v>
      </c>
      <c r="AA187" s="28">
        <f t="shared" si="279"/>
        <v>0</v>
      </c>
      <c r="AB187" s="28">
        <f t="shared" si="280"/>
        <v>0</v>
      </c>
      <c r="AC187" s="28">
        <f t="shared" si="281"/>
        <v>0</v>
      </c>
      <c r="AD187" s="28">
        <f t="shared" si="282"/>
        <v>5</v>
      </c>
      <c r="AE187" s="28">
        <f t="shared" si="283"/>
        <v>0</v>
      </c>
      <c r="AF187" s="28">
        <f t="shared" si="284"/>
        <v>0</v>
      </c>
      <c r="AG187" s="28">
        <f t="shared" si="285"/>
        <v>0</v>
      </c>
    </row>
    <row r="188" spans="1:33" s="29" customFormat="1" ht="16.25" customHeight="1" thickBot="1" x14ac:dyDescent="0.5">
      <c r="A188" s="21" t="s">
        <v>36</v>
      </c>
      <c r="B188" s="22">
        <f t="shared" si="266"/>
        <v>8</v>
      </c>
      <c r="C188" s="23" t="s">
        <v>498</v>
      </c>
      <c r="D188" s="23" t="s">
        <v>499</v>
      </c>
      <c r="E188" s="23" t="s">
        <v>438</v>
      </c>
      <c r="F188" s="23" t="s">
        <v>53</v>
      </c>
      <c r="G188" s="24">
        <f t="shared" si="267"/>
        <v>40</v>
      </c>
      <c r="H188" s="25">
        <f t="shared" si="268"/>
        <v>40</v>
      </c>
      <c r="I188" s="26">
        <f t="shared" si="269"/>
        <v>1</v>
      </c>
      <c r="J188" s="27"/>
      <c r="K188" s="27">
        <f t="shared" si="270"/>
        <v>0</v>
      </c>
      <c r="L188" s="27"/>
      <c r="M188" s="27">
        <f t="shared" si="271"/>
        <v>0</v>
      </c>
      <c r="N188" s="27" t="s">
        <v>58</v>
      </c>
      <c r="O188" s="27">
        <f t="shared" si="272"/>
        <v>40</v>
      </c>
      <c r="P188" s="27"/>
      <c r="Q188" s="27">
        <f t="shared" si="273"/>
        <v>0</v>
      </c>
      <c r="R188" s="27"/>
      <c r="S188" s="27">
        <f t="shared" si="274"/>
        <v>0</v>
      </c>
      <c r="T188" s="27"/>
      <c r="U188" s="27">
        <f t="shared" si="275"/>
        <v>0</v>
      </c>
      <c r="V188" s="27"/>
      <c r="W188" s="27">
        <f t="shared" si="276"/>
        <v>0</v>
      </c>
      <c r="X188" s="27"/>
      <c r="Y188" s="27">
        <f t="shared" si="277"/>
        <v>0</v>
      </c>
      <c r="Z188" s="28">
        <f t="shared" si="278"/>
        <v>0</v>
      </c>
      <c r="AA188" s="28">
        <f t="shared" si="279"/>
        <v>0</v>
      </c>
      <c r="AB188" s="28">
        <f t="shared" si="280"/>
        <v>0</v>
      </c>
      <c r="AC188" s="28">
        <f t="shared" si="281"/>
        <v>0</v>
      </c>
      <c r="AD188" s="28">
        <f t="shared" si="282"/>
        <v>0</v>
      </c>
      <c r="AE188" s="28">
        <f t="shared" si="283"/>
        <v>40</v>
      </c>
      <c r="AF188" s="28">
        <f t="shared" si="284"/>
        <v>0</v>
      </c>
      <c r="AG188" s="28">
        <f t="shared" si="285"/>
        <v>0</v>
      </c>
    </row>
    <row r="189" spans="1:33" s="29" customFormat="1" ht="16.149999999999999" thickBot="1" x14ac:dyDescent="0.5">
      <c r="A189" s="21" t="s">
        <v>36</v>
      </c>
      <c r="B189" s="22">
        <f t="shared" si="266"/>
        <v>8</v>
      </c>
      <c r="C189" s="29" t="s">
        <v>601</v>
      </c>
      <c r="D189" s="23" t="s">
        <v>602</v>
      </c>
      <c r="E189" s="29" t="s">
        <v>365</v>
      </c>
      <c r="F189" s="29" t="s">
        <v>57</v>
      </c>
      <c r="G189" s="24">
        <f t="shared" si="267"/>
        <v>40</v>
      </c>
      <c r="H189" s="25">
        <f t="shared" si="268"/>
        <v>40</v>
      </c>
      <c r="I189" s="26">
        <f t="shared" si="269"/>
        <v>1</v>
      </c>
      <c r="J189" s="27"/>
      <c r="K189" s="27">
        <f t="shared" si="270"/>
        <v>0</v>
      </c>
      <c r="L189" s="27"/>
      <c r="M189" s="27">
        <f t="shared" si="271"/>
        <v>0</v>
      </c>
      <c r="N189" s="27"/>
      <c r="O189" s="27">
        <f t="shared" si="272"/>
        <v>0</v>
      </c>
      <c r="P189" s="27" t="s">
        <v>58</v>
      </c>
      <c r="Q189" s="27">
        <f t="shared" si="273"/>
        <v>40</v>
      </c>
      <c r="R189" s="27"/>
      <c r="S189" s="27">
        <f t="shared" si="274"/>
        <v>0</v>
      </c>
      <c r="T189" s="27"/>
      <c r="U189" s="27">
        <f t="shared" si="275"/>
        <v>0</v>
      </c>
      <c r="V189" s="27"/>
      <c r="W189" s="27">
        <f t="shared" si="276"/>
        <v>0</v>
      </c>
      <c r="X189" s="27"/>
      <c r="Y189" s="27">
        <f t="shared" si="277"/>
        <v>0</v>
      </c>
      <c r="Z189" s="28">
        <f t="shared" si="278"/>
        <v>0</v>
      </c>
      <c r="AA189" s="28">
        <f t="shared" si="279"/>
        <v>0</v>
      </c>
      <c r="AB189" s="28">
        <f t="shared" si="280"/>
        <v>0</v>
      </c>
      <c r="AC189" s="28">
        <f t="shared" si="281"/>
        <v>0</v>
      </c>
      <c r="AD189" s="28">
        <f t="shared" si="282"/>
        <v>0</v>
      </c>
      <c r="AE189" s="28">
        <f t="shared" si="283"/>
        <v>0</v>
      </c>
      <c r="AF189" s="28">
        <f t="shared" si="284"/>
        <v>40</v>
      </c>
      <c r="AG189" s="28">
        <f t="shared" si="285"/>
        <v>0</v>
      </c>
    </row>
    <row r="190" spans="1:33" s="29" customFormat="1" ht="16.25" customHeight="1" thickBot="1" x14ac:dyDescent="0.5">
      <c r="A190" s="21" t="s">
        <v>36</v>
      </c>
      <c r="B190" s="22">
        <f t="shared" si="266"/>
        <v>8</v>
      </c>
      <c r="C190" s="29" t="s">
        <v>184</v>
      </c>
      <c r="D190" s="23" t="s">
        <v>185</v>
      </c>
      <c r="E190" s="29" t="s">
        <v>165</v>
      </c>
      <c r="F190" s="29" t="s">
        <v>71</v>
      </c>
      <c r="G190" s="24">
        <f t="shared" si="267"/>
        <v>40</v>
      </c>
      <c r="H190" s="25">
        <f t="shared" si="268"/>
        <v>40</v>
      </c>
      <c r="I190" s="26">
        <f t="shared" si="269"/>
        <v>1</v>
      </c>
      <c r="J190" s="27"/>
      <c r="K190" s="27">
        <f t="shared" si="270"/>
        <v>0</v>
      </c>
      <c r="L190" s="27"/>
      <c r="M190" s="27">
        <f t="shared" si="271"/>
        <v>0</v>
      </c>
      <c r="N190" s="27"/>
      <c r="O190" s="27">
        <f t="shared" si="272"/>
        <v>0</v>
      </c>
      <c r="P190" s="27"/>
      <c r="Q190" s="27">
        <f t="shared" si="273"/>
        <v>0</v>
      </c>
      <c r="R190" s="27" t="s">
        <v>58</v>
      </c>
      <c r="S190" s="27">
        <f t="shared" si="274"/>
        <v>40</v>
      </c>
      <c r="T190" s="27"/>
      <c r="U190" s="27">
        <f t="shared" si="275"/>
        <v>0</v>
      </c>
      <c r="V190" s="27"/>
      <c r="W190" s="27">
        <f t="shared" si="276"/>
        <v>0</v>
      </c>
      <c r="X190" s="27"/>
      <c r="Y190" s="27">
        <f t="shared" si="277"/>
        <v>0</v>
      </c>
      <c r="Z190" s="28">
        <f t="shared" si="278"/>
        <v>0</v>
      </c>
      <c r="AA190" s="28">
        <f t="shared" si="279"/>
        <v>40</v>
      </c>
      <c r="AB190" s="28">
        <f t="shared" si="280"/>
        <v>0</v>
      </c>
      <c r="AC190" s="28">
        <f t="shared" si="281"/>
        <v>0</v>
      </c>
      <c r="AD190" s="28">
        <f t="shared" si="282"/>
        <v>0</v>
      </c>
      <c r="AE190" s="28">
        <f t="shared" si="283"/>
        <v>0</v>
      </c>
      <c r="AF190" s="28">
        <f t="shared" si="284"/>
        <v>0</v>
      </c>
      <c r="AG190" s="28">
        <f t="shared" si="285"/>
        <v>0</v>
      </c>
    </row>
    <row r="191" spans="1:33" s="29" customFormat="1" ht="16.25" customHeight="1" thickBot="1" x14ac:dyDescent="0.5">
      <c r="A191" s="21" t="s">
        <v>36</v>
      </c>
      <c r="B191" s="22">
        <f t="shared" si="266"/>
        <v>11</v>
      </c>
      <c r="C191" s="29" t="s">
        <v>197</v>
      </c>
      <c r="D191" s="23" t="s">
        <v>198</v>
      </c>
      <c r="E191" s="29" t="s">
        <v>68</v>
      </c>
      <c r="F191" s="29" t="s">
        <v>69</v>
      </c>
      <c r="G191" s="24">
        <f t="shared" si="267"/>
        <v>30</v>
      </c>
      <c r="H191" s="25">
        <f t="shared" si="268"/>
        <v>30</v>
      </c>
      <c r="I191" s="26">
        <f t="shared" si="269"/>
        <v>2</v>
      </c>
      <c r="J191" s="27" t="s">
        <v>60</v>
      </c>
      <c r="K191" s="27">
        <f t="shared" si="270"/>
        <v>15</v>
      </c>
      <c r="L191" s="27"/>
      <c r="M191" s="27">
        <f t="shared" si="271"/>
        <v>0</v>
      </c>
      <c r="N191" s="27"/>
      <c r="O191" s="27">
        <f t="shared" si="272"/>
        <v>0</v>
      </c>
      <c r="P191" s="27" t="s">
        <v>60</v>
      </c>
      <c r="Q191" s="27">
        <f t="shared" si="273"/>
        <v>15</v>
      </c>
      <c r="R191" s="27"/>
      <c r="S191" s="27">
        <f t="shared" si="274"/>
        <v>0</v>
      </c>
      <c r="T191" s="27"/>
      <c r="U191" s="27">
        <f t="shared" si="275"/>
        <v>0</v>
      </c>
      <c r="V191" s="27"/>
      <c r="W191" s="27">
        <f t="shared" si="276"/>
        <v>0</v>
      </c>
      <c r="X191" s="27"/>
      <c r="Y191" s="27">
        <f t="shared" si="277"/>
        <v>0</v>
      </c>
      <c r="Z191" s="28">
        <f t="shared" si="278"/>
        <v>15</v>
      </c>
      <c r="AA191" s="28">
        <f t="shared" si="279"/>
        <v>0</v>
      </c>
      <c r="AB191" s="28">
        <f t="shared" si="280"/>
        <v>0</v>
      </c>
      <c r="AC191" s="28">
        <f t="shared" si="281"/>
        <v>0</v>
      </c>
      <c r="AD191" s="28">
        <f t="shared" si="282"/>
        <v>0</v>
      </c>
      <c r="AE191" s="28">
        <f t="shared" si="283"/>
        <v>0</v>
      </c>
      <c r="AF191" s="28">
        <f t="shared" si="284"/>
        <v>15</v>
      </c>
      <c r="AG191" s="28">
        <f t="shared" si="285"/>
        <v>0</v>
      </c>
    </row>
    <row r="192" spans="1:33" s="29" customFormat="1" ht="16.25" customHeight="1" thickBot="1" x14ac:dyDescent="0.5">
      <c r="A192" s="21" t="s">
        <v>36</v>
      </c>
      <c r="B192" s="22">
        <f t="shared" si="266"/>
        <v>12</v>
      </c>
      <c r="C192" s="29" t="s">
        <v>195</v>
      </c>
      <c r="D192" s="23" t="s">
        <v>196</v>
      </c>
      <c r="E192" s="29" t="s">
        <v>84</v>
      </c>
      <c r="F192" s="29" t="s">
        <v>69</v>
      </c>
      <c r="G192" s="24">
        <f t="shared" si="267"/>
        <v>20</v>
      </c>
      <c r="H192" s="25">
        <f t="shared" si="268"/>
        <v>20</v>
      </c>
      <c r="I192" s="26">
        <f t="shared" si="269"/>
        <v>2</v>
      </c>
      <c r="J192" s="27" t="s">
        <v>60</v>
      </c>
      <c r="K192" s="27">
        <f t="shared" si="270"/>
        <v>15</v>
      </c>
      <c r="L192" s="27"/>
      <c r="M192" s="27">
        <f t="shared" si="271"/>
        <v>0</v>
      </c>
      <c r="N192" s="27"/>
      <c r="O192" s="27">
        <f t="shared" si="272"/>
        <v>0</v>
      </c>
      <c r="P192" s="27" t="s">
        <v>30</v>
      </c>
      <c r="Q192" s="27">
        <f t="shared" si="273"/>
        <v>5</v>
      </c>
      <c r="R192" s="27"/>
      <c r="S192" s="27">
        <f t="shared" si="274"/>
        <v>0</v>
      </c>
      <c r="T192" s="27"/>
      <c r="U192" s="27">
        <f t="shared" si="275"/>
        <v>0</v>
      </c>
      <c r="V192" s="27"/>
      <c r="W192" s="27">
        <f t="shared" si="276"/>
        <v>0</v>
      </c>
      <c r="X192" s="27"/>
      <c r="Y192" s="27">
        <f t="shared" si="277"/>
        <v>0</v>
      </c>
      <c r="Z192" s="28">
        <f t="shared" si="278"/>
        <v>15</v>
      </c>
      <c r="AA192" s="28">
        <f t="shared" si="279"/>
        <v>0</v>
      </c>
      <c r="AB192" s="28">
        <f t="shared" si="280"/>
        <v>0</v>
      </c>
      <c r="AC192" s="28">
        <f t="shared" si="281"/>
        <v>0</v>
      </c>
      <c r="AD192" s="28">
        <f t="shared" si="282"/>
        <v>0</v>
      </c>
      <c r="AE192" s="28">
        <f t="shared" si="283"/>
        <v>0</v>
      </c>
      <c r="AF192" s="28">
        <f t="shared" si="284"/>
        <v>5</v>
      </c>
      <c r="AG192" s="28">
        <f t="shared" si="285"/>
        <v>0</v>
      </c>
    </row>
    <row r="193" spans="1:33" s="29" customFormat="1" ht="16.25" customHeight="1" thickBot="1" x14ac:dyDescent="0.5">
      <c r="A193" s="21" t="s">
        <v>36</v>
      </c>
      <c r="B193" s="22">
        <f t="shared" si="266"/>
        <v>12</v>
      </c>
      <c r="C193" s="6" t="s">
        <v>199</v>
      </c>
      <c r="D193" s="23" t="s">
        <v>200</v>
      </c>
      <c r="E193" s="29" t="s">
        <v>79</v>
      </c>
      <c r="F193" s="29" t="s">
        <v>69</v>
      </c>
      <c r="G193" s="24">
        <f t="shared" si="267"/>
        <v>20</v>
      </c>
      <c r="H193" s="25">
        <f t="shared" si="268"/>
        <v>20</v>
      </c>
      <c r="I193" s="26">
        <f t="shared" si="269"/>
        <v>2</v>
      </c>
      <c r="J193" s="27" t="s">
        <v>30</v>
      </c>
      <c r="K193" s="27">
        <f t="shared" si="270"/>
        <v>5</v>
      </c>
      <c r="L193" s="27"/>
      <c r="M193" s="27">
        <f t="shared" si="271"/>
        <v>0</v>
      </c>
      <c r="N193" s="27"/>
      <c r="O193" s="27">
        <f t="shared" si="272"/>
        <v>0</v>
      </c>
      <c r="P193" s="27" t="s">
        <v>60</v>
      </c>
      <c r="Q193" s="27">
        <f t="shared" si="273"/>
        <v>15</v>
      </c>
      <c r="R193" s="27"/>
      <c r="S193" s="27">
        <f t="shared" si="274"/>
        <v>0</v>
      </c>
      <c r="T193" s="27"/>
      <c r="U193" s="27">
        <f t="shared" si="275"/>
        <v>0</v>
      </c>
      <c r="V193" s="27"/>
      <c r="W193" s="27">
        <f t="shared" si="276"/>
        <v>0</v>
      </c>
      <c r="X193" s="27"/>
      <c r="Y193" s="27">
        <f t="shared" si="277"/>
        <v>0</v>
      </c>
      <c r="Z193" s="28">
        <f t="shared" si="278"/>
        <v>5</v>
      </c>
      <c r="AA193" s="28">
        <f t="shared" si="279"/>
        <v>0</v>
      </c>
      <c r="AB193" s="28">
        <f t="shared" si="280"/>
        <v>0</v>
      </c>
      <c r="AC193" s="28">
        <f t="shared" si="281"/>
        <v>0</v>
      </c>
      <c r="AD193" s="28">
        <f t="shared" si="282"/>
        <v>0</v>
      </c>
      <c r="AE193" s="28">
        <f t="shared" si="283"/>
        <v>0</v>
      </c>
      <c r="AF193" s="28">
        <f t="shared" si="284"/>
        <v>15</v>
      </c>
      <c r="AG193" s="28">
        <f t="shared" si="285"/>
        <v>0</v>
      </c>
    </row>
    <row r="194" spans="1:33" s="29" customFormat="1" ht="16.25" customHeight="1" thickBot="1" x14ac:dyDescent="0.5">
      <c r="A194" s="21" t="s">
        <v>36</v>
      </c>
      <c r="B194" s="22">
        <f t="shared" si="266"/>
        <v>12</v>
      </c>
      <c r="C194" s="23" t="s">
        <v>502</v>
      </c>
      <c r="D194" s="23" t="s">
        <v>503</v>
      </c>
      <c r="E194" s="23" t="s">
        <v>504</v>
      </c>
      <c r="F194" s="23" t="s">
        <v>89</v>
      </c>
      <c r="G194" s="24">
        <f t="shared" si="267"/>
        <v>20</v>
      </c>
      <c r="H194" s="25">
        <f t="shared" si="268"/>
        <v>20</v>
      </c>
      <c r="I194" s="26">
        <f t="shared" si="269"/>
        <v>2</v>
      </c>
      <c r="J194" s="27"/>
      <c r="K194" s="27">
        <f t="shared" si="270"/>
        <v>0</v>
      </c>
      <c r="L194" s="27"/>
      <c r="M194" s="27">
        <f t="shared" si="271"/>
        <v>0</v>
      </c>
      <c r="N194" s="27" t="s">
        <v>30</v>
      </c>
      <c r="O194" s="27">
        <f t="shared" si="272"/>
        <v>5</v>
      </c>
      <c r="P194" s="27"/>
      <c r="Q194" s="27">
        <f t="shared" si="273"/>
        <v>0</v>
      </c>
      <c r="R194" s="27" t="s">
        <v>60</v>
      </c>
      <c r="S194" s="27">
        <f t="shared" si="274"/>
        <v>15</v>
      </c>
      <c r="T194" s="27"/>
      <c r="U194" s="27">
        <f t="shared" si="275"/>
        <v>0</v>
      </c>
      <c r="V194" s="27"/>
      <c r="W194" s="27">
        <f t="shared" si="276"/>
        <v>0</v>
      </c>
      <c r="X194" s="27"/>
      <c r="Y194" s="27">
        <f t="shared" si="277"/>
        <v>0</v>
      </c>
      <c r="Z194" s="28">
        <f t="shared" si="278"/>
        <v>0</v>
      </c>
      <c r="AA194" s="28">
        <f t="shared" si="279"/>
        <v>15</v>
      </c>
      <c r="AB194" s="28">
        <f t="shared" si="280"/>
        <v>0</v>
      </c>
      <c r="AC194" s="28">
        <f t="shared" si="281"/>
        <v>0</v>
      </c>
      <c r="AD194" s="28">
        <f t="shared" si="282"/>
        <v>0</v>
      </c>
      <c r="AE194" s="28">
        <f t="shared" si="283"/>
        <v>5</v>
      </c>
      <c r="AF194" s="28">
        <f t="shared" si="284"/>
        <v>0</v>
      </c>
      <c r="AG194" s="28">
        <f t="shared" si="285"/>
        <v>0</v>
      </c>
    </row>
    <row r="195" spans="1:33" s="29" customFormat="1" ht="16.25" customHeight="1" thickBot="1" x14ac:dyDescent="0.5">
      <c r="A195" s="21" t="s">
        <v>36</v>
      </c>
      <c r="B195" s="22">
        <f t="shared" si="266"/>
        <v>15</v>
      </c>
      <c r="C195" s="29" t="s">
        <v>201</v>
      </c>
      <c r="D195" s="23" t="s">
        <v>202</v>
      </c>
      <c r="E195" s="29" t="s">
        <v>87</v>
      </c>
      <c r="F195" s="29" t="s">
        <v>69</v>
      </c>
      <c r="G195" s="24">
        <f t="shared" si="267"/>
        <v>5</v>
      </c>
      <c r="H195" s="25">
        <f t="shared" si="268"/>
        <v>5</v>
      </c>
      <c r="I195" s="26">
        <f t="shared" si="269"/>
        <v>1</v>
      </c>
      <c r="J195" s="27" t="s">
        <v>30</v>
      </c>
      <c r="K195" s="27">
        <f t="shared" si="270"/>
        <v>5</v>
      </c>
      <c r="L195" s="27"/>
      <c r="M195" s="27">
        <f t="shared" si="271"/>
        <v>0</v>
      </c>
      <c r="N195" s="27"/>
      <c r="O195" s="27">
        <f t="shared" si="272"/>
        <v>0</v>
      </c>
      <c r="P195" s="27"/>
      <c r="Q195" s="27">
        <f t="shared" si="273"/>
        <v>0</v>
      </c>
      <c r="R195" s="27"/>
      <c r="S195" s="27">
        <f t="shared" si="274"/>
        <v>0</v>
      </c>
      <c r="T195" s="27"/>
      <c r="U195" s="27">
        <f t="shared" si="275"/>
        <v>0</v>
      </c>
      <c r="V195" s="27"/>
      <c r="W195" s="27">
        <f t="shared" si="276"/>
        <v>0</v>
      </c>
      <c r="X195" s="27"/>
      <c r="Y195" s="27">
        <f t="shared" si="277"/>
        <v>0</v>
      </c>
      <c r="Z195" s="28">
        <f t="shared" si="278"/>
        <v>5</v>
      </c>
      <c r="AA195" s="28">
        <f t="shared" si="279"/>
        <v>0</v>
      </c>
      <c r="AB195" s="28">
        <f t="shared" si="280"/>
        <v>0</v>
      </c>
      <c r="AC195" s="28">
        <f t="shared" si="281"/>
        <v>0</v>
      </c>
      <c r="AD195" s="28">
        <f t="shared" si="282"/>
        <v>0</v>
      </c>
      <c r="AE195" s="28">
        <f t="shared" si="283"/>
        <v>0</v>
      </c>
      <c r="AF195" s="28">
        <f t="shared" si="284"/>
        <v>0</v>
      </c>
      <c r="AG195" s="28">
        <f t="shared" si="285"/>
        <v>0</v>
      </c>
    </row>
    <row r="196" spans="1:33" s="29" customFormat="1" ht="16.25" customHeight="1" thickBot="1" x14ac:dyDescent="0.5">
      <c r="A196" s="21" t="s">
        <v>36</v>
      </c>
      <c r="B196" s="22">
        <f t="shared" si="266"/>
        <v>15</v>
      </c>
      <c r="C196" s="29" t="s">
        <v>505</v>
      </c>
      <c r="D196" s="23" t="s">
        <v>506</v>
      </c>
      <c r="E196" s="23" t="s">
        <v>398</v>
      </c>
      <c r="F196" s="29" t="s">
        <v>64</v>
      </c>
      <c r="G196" s="24">
        <f t="shared" si="267"/>
        <v>5</v>
      </c>
      <c r="H196" s="25">
        <f t="shared" si="268"/>
        <v>5</v>
      </c>
      <c r="I196" s="26">
        <f t="shared" si="269"/>
        <v>1</v>
      </c>
      <c r="J196" s="27"/>
      <c r="K196" s="27">
        <f t="shared" si="270"/>
        <v>0</v>
      </c>
      <c r="L196" s="27"/>
      <c r="M196" s="27">
        <f t="shared" si="271"/>
        <v>0</v>
      </c>
      <c r="N196" s="27" t="s">
        <v>30</v>
      </c>
      <c r="O196" s="27">
        <f t="shared" si="272"/>
        <v>5</v>
      </c>
      <c r="P196" s="27"/>
      <c r="Q196" s="27">
        <f t="shared" si="273"/>
        <v>0</v>
      </c>
      <c r="R196" s="27"/>
      <c r="S196" s="27">
        <f t="shared" si="274"/>
        <v>0</v>
      </c>
      <c r="T196" s="27"/>
      <c r="U196" s="27">
        <f t="shared" si="275"/>
        <v>0</v>
      </c>
      <c r="V196" s="27"/>
      <c r="W196" s="27">
        <f t="shared" si="276"/>
        <v>0</v>
      </c>
      <c r="X196" s="27"/>
      <c r="Y196" s="27">
        <f t="shared" si="277"/>
        <v>0</v>
      </c>
      <c r="Z196" s="28">
        <f t="shared" si="278"/>
        <v>0</v>
      </c>
      <c r="AA196" s="28">
        <f t="shared" si="279"/>
        <v>0</v>
      </c>
      <c r="AB196" s="28">
        <f t="shared" si="280"/>
        <v>0</v>
      </c>
      <c r="AC196" s="28">
        <f t="shared" si="281"/>
        <v>0</v>
      </c>
      <c r="AD196" s="28">
        <f t="shared" si="282"/>
        <v>0</v>
      </c>
      <c r="AE196" s="28">
        <f t="shared" si="283"/>
        <v>5</v>
      </c>
      <c r="AF196" s="28">
        <f t="shared" si="284"/>
        <v>0</v>
      </c>
      <c r="AG196" s="28">
        <f t="shared" si="285"/>
        <v>0</v>
      </c>
    </row>
    <row r="197" spans="1:33" s="29" customFormat="1" ht="16.25" hidden="1" customHeight="1" thickBot="1" x14ac:dyDescent="0.5">
      <c r="A197" s="21" t="s">
        <v>36</v>
      </c>
      <c r="B197" s="22">
        <f t="shared" si="266"/>
        <v>17</v>
      </c>
      <c r="D197" s="23"/>
      <c r="G197" s="24">
        <f t="shared" ref="G197" si="286">SUMPRODUCT(LARGE(Z197:AG197,ROW($1:$4)))</f>
        <v>0</v>
      </c>
      <c r="H197" s="25">
        <f t="shared" ref="H197" si="287">SUM(M197,W197,K197,U197,S197,O197,Q197,Y197)</f>
        <v>0</v>
      </c>
      <c r="I197" s="26">
        <f t="shared" ref="I197" si="288">COUNTA(L197,V197,J197,T197,R197,N197,P197,X197)</f>
        <v>0</v>
      </c>
      <c r="J197" s="27"/>
      <c r="K197" s="27">
        <f t="shared" ref="K197" si="289">IF(J197="Or",90,IF(J197="Argent",50,IF(J197="Bronze",40,IF(J197="Cinq",15,IF(J197="Sept",5,0)))))</f>
        <v>0</v>
      </c>
      <c r="L197" s="27"/>
      <c r="M197" s="27">
        <f t="shared" ref="M197" si="290">IF(L197="Or",90,IF(L197="Argent",50,IF(L197="Bronze",40,IF(L197="Cinq",15,IF(L197="Sept",5,0)))))</f>
        <v>0</v>
      </c>
      <c r="N197" s="27"/>
      <c r="O197" s="27">
        <f t="shared" ref="O197" si="291">IF(N197="Or",90,IF(N197="Argent",50,IF(N197="Bronze",40,IF(N197="Cinq",15,IF(N197="Sept",5,0)))))</f>
        <v>0</v>
      </c>
      <c r="P197" s="27"/>
      <c r="Q197" s="27">
        <f t="shared" ref="Q197" si="292">IF(P197="Or",90,IF(P197="Argent",50,IF(P197="Bronze",40,IF(P197="Cinq",15,IF(P197="Sept",5,0)))))</f>
        <v>0</v>
      </c>
      <c r="R197" s="27"/>
      <c r="S197" s="27">
        <f t="shared" ref="S197" si="293">IF(R197="Or",90,IF(R197="Argent",50,IF(R197="Bronze",40,IF(R197="Cinq",15,IF(R197="Sept",5,0)))))</f>
        <v>0</v>
      </c>
      <c r="T197" s="27"/>
      <c r="U197" s="27">
        <f t="shared" ref="U197" si="294">IF(T197="Or",160,IF(T197="Argent",50,IF(T197="Bronze",40,IF(T197="Cinq",15,IF(T197="Sept",5,0)))))</f>
        <v>0</v>
      </c>
      <c r="V197" s="27"/>
      <c r="W197" s="27">
        <f t="shared" ref="W197" si="295">IF(V197="Or",90,IF(V197="Argent",50,IF(V197="Bronze",40,IF(V197="Cinq",15,IF(V197="Sept",5,0)))))</f>
        <v>0</v>
      </c>
      <c r="X197" s="27"/>
      <c r="Y197" s="27">
        <f t="shared" ref="Y197" si="296">IF(X197="Or",90,IF(X197="Argent",50,IF(X197="Bronze",40,IF(X197="Cinq",15,IF(X197="Sept",5,0)))))</f>
        <v>0</v>
      </c>
      <c r="Z197" s="28">
        <f t="shared" ref="Z197" si="297">K197</f>
        <v>0</v>
      </c>
      <c r="AA197" s="28">
        <f t="shared" ref="AA197" si="298">S197</f>
        <v>0</v>
      </c>
      <c r="AB197" s="28">
        <f t="shared" ref="AB197" si="299">U197</f>
        <v>0</v>
      </c>
      <c r="AC197" s="28">
        <f t="shared" ref="AC197" si="300">W197</f>
        <v>0</v>
      </c>
      <c r="AD197" s="28">
        <f t="shared" ref="AD197" si="301">M197</f>
        <v>0</v>
      </c>
      <c r="AE197" s="28">
        <f t="shared" ref="AE197" si="302">O197</f>
        <v>0</v>
      </c>
      <c r="AF197" s="28">
        <f t="shared" ref="AF197" si="303">Q197</f>
        <v>0</v>
      </c>
      <c r="AG197" s="28">
        <f t="shared" ref="AG197" si="304">Y197</f>
        <v>0</v>
      </c>
    </row>
    <row r="198" spans="1:33" s="29" customFormat="1" ht="16.25" hidden="1" customHeight="1" thickBot="1" x14ac:dyDescent="0.5">
      <c r="A198" s="21" t="s">
        <v>36</v>
      </c>
      <c r="B198" s="22">
        <f t="shared" si="266"/>
        <v>17</v>
      </c>
      <c r="D198" s="23"/>
      <c r="G198" s="24">
        <f t="shared" ref="G198:G199" si="305">SUMPRODUCT(LARGE(Z198:AG198,ROW($1:$4)))</f>
        <v>0</v>
      </c>
      <c r="H198" s="25">
        <f t="shared" ref="H198:H199" si="306">SUM(M198,W198,K198,U198,S198,O198,Q198,Y198)</f>
        <v>0</v>
      </c>
      <c r="I198" s="26">
        <f t="shared" ref="I198:I199" si="307">COUNTA(L198,V198,J198,T198,R198,N198,P198,X198)</f>
        <v>0</v>
      </c>
      <c r="J198" s="27"/>
      <c r="K198" s="27">
        <f t="shared" ref="K198" si="308">IF(J198="Or",90,IF(J198="Argent",50,IF(J198="Bronze",40,IF(J198="Cinq",15,IF(J198="Sept",5,0)))))</f>
        <v>0</v>
      </c>
      <c r="L198" s="27"/>
      <c r="M198" s="27">
        <f t="shared" ref="M198" si="309">IF(L198="Or",90,IF(L198="Argent",50,IF(L198="Bronze",40,IF(L198="Cinq",15,IF(L198="Sept",5,0)))))</f>
        <v>0</v>
      </c>
      <c r="N198" s="27"/>
      <c r="O198" s="27">
        <f t="shared" ref="O198:O199" si="310">IF(N198="Or",90,IF(N198="Argent",50,IF(N198="Bronze",40,IF(N198="Cinq",15,IF(N198="Sept",5,0)))))</f>
        <v>0</v>
      </c>
      <c r="P198" s="27"/>
      <c r="Q198" s="27">
        <f t="shared" ref="Q198:Q199" si="311">IF(P198="Or",90,IF(P198="Argent",50,IF(P198="Bronze",40,IF(P198="Cinq",15,IF(P198="Sept",5,0)))))</f>
        <v>0</v>
      </c>
      <c r="R198" s="27"/>
      <c r="S198" s="27">
        <f t="shared" ref="S198:S199" si="312">IF(R198="Or",90,IF(R198="Argent",50,IF(R198="Bronze",40,IF(R198="Cinq",15,IF(R198="Sept",5,0)))))</f>
        <v>0</v>
      </c>
      <c r="T198" s="27"/>
      <c r="U198" s="27">
        <f t="shared" si="265"/>
        <v>0</v>
      </c>
      <c r="V198" s="27"/>
      <c r="W198" s="27">
        <f t="shared" ref="W198" si="313">IF(V198="Or",90,IF(V198="Argent",50,IF(V198="Bronze",40,IF(V198="Cinq",15,IF(V198="Sept",5,0)))))</f>
        <v>0</v>
      </c>
      <c r="X198" s="27"/>
      <c r="Y198" s="27">
        <f t="shared" ref="Y198:Y199" si="314">IF(X198="Or",90,IF(X198="Argent",50,IF(X198="Bronze",40,IF(X198="Cinq",15,IF(X198="Sept",5,0)))))</f>
        <v>0</v>
      </c>
      <c r="Z198" s="28">
        <f t="shared" ref="Z198:Z199" si="315">K198</f>
        <v>0</v>
      </c>
      <c r="AA198" s="28">
        <f t="shared" ref="AA198:AA199" si="316">S198</f>
        <v>0</v>
      </c>
      <c r="AB198" s="28">
        <f t="shared" ref="AB198:AB199" si="317">U198</f>
        <v>0</v>
      </c>
      <c r="AC198" s="28">
        <f t="shared" ref="AC198:AC199" si="318">W198</f>
        <v>0</v>
      </c>
      <c r="AD198" s="28">
        <f t="shared" ref="AD198:AD199" si="319">M198</f>
        <v>0</v>
      </c>
      <c r="AE198" s="28">
        <f t="shared" ref="AE198:AE199" si="320">O198</f>
        <v>0</v>
      </c>
      <c r="AF198" s="28">
        <f t="shared" ref="AF198:AF199" si="321">Q198</f>
        <v>0</v>
      </c>
      <c r="AG198" s="28">
        <f t="shared" ref="AG198:AG199" si="322">Y198</f>
        <v>0</v>
      </c>
    </row>
    <row r="199" spans="1:33" s="29" customFormat="1" ht="16.25" hidden="1" customHeight="1" thickBot="1" x14ac:dyDescent="0.5">
      <c r="A199" s="21" t="s">
        <v>36</v>
      </c>
      <c r="B199" s="22">
        <f t="shared" si="266"/>
        <v>17</v>
      </c>
      <c r="D199" s="23"/>
      <c r="G199" s="24">
        <f t="shared" si="305"/>
        <v>0</v>
      </c>
      <c r="H199" s="25">
        <f t="shared" si="306"/>
        <v>0</v>
      </c>
      <c r="I199" s="26">
        <f t="shared" si="307"/>
        <v>0</v>
      </c>
      <c r="J199" s="27"/>
      <c r="K199" s="27">
        <f t="shared" ref="K199" si="323">IF(J199="Or",90,IF(J199="Argent",50,IF(J199="Bronze",40,IF(J199="Cinq",15,IF(J199="Sept",5,0)))))</f>
        <v>0</v>
      </c>
      <c r="L199" s="27"/>
      <c r="M199" s="27">
        <f t="shared" ref="M199" si="324">IF(L199="Or",90,IF(L199="Argent",50,IF(L199="Bronze",40,IF(L199="Cinq",15,IF(L199="Sept",5,0)))))</f>
        <v>0</v>
      </c>
      <c r="N199" s="27"/>
      <c r="O199" s="27">
        <f t="shared" si="310"/>
        <v>0</v>
      </c>
      <c r="P199" s="27"/>
      <c r="Q199" s="27">
        <f t="shared" si="311"/>
        <v>0</v>
      </c>
      <c r="R199" s="27"/>
      <c r="S199" s="27">
        <f t="shared" si="312"/>
        <v>0</v>
      </c>
      <c r="T199" s="27"/>
      <c r="U199" s="27">
        <f t="shared" si="265"/>
        <v>0</v>
      </c>
      <c r="V199" s="27"/>
      <c r="W199" s="27">
        <f t="shared" ref="W199" si="325">IF(V199="Or",90,IF(V199="Argent",50,IF(V199="Bronze",40,IF(V199="Cinq",15,IF(V199="Sept",5,0)))))</f>
        <v>0</v>
      </c>
      <c r="X199" s="27"/>
      <c r="Y199" s="27">
        <f t="shared" si="314"/>
        <v>0</v>
      </c>
      <c r="Z199" s="28">
        <f t="shared" si="315"/>
        <v>0</v>
      </c>
      <c r="AA199" s="28">
        <f t="shared" si="316"/>
        <v>0</v>
      </c>
      <c r="AB199" s="28">
        <f t="shared" si="317"/>
        <v>0</v>
      </c>
      <c r="AC199" s="28">
        <f t="shared" si="318"/>
        <v>0</v>
      </c>
      <c r="AD199" s="28">
        <f t="shared" si="319"/>
        <v>0</v>
      </c>
      <c r="AE199" s="28">
        <f t="shared" si="320"/>
        <v>0</v>
      </c>
      <c r="AF199" s="28">
        <f t="shared" si="321"/>
        <v>0</v>
      </c>
      <c r="AG199" s="28">
        <f t="shared" si="322"/>
        <v>0</v>
      </c>
    </row>
    <row r="200" spans="1:33" ht="16.149999999999999" thickBot="1" x14ac:dyDescent="0.5">
      <c r="A200" s="34"/>
      <c r="B200" s="35"/>
      <c r="C200" s="36"/>
      <c r="D200" s="37"/>
      <c r="E200" s="38"/>
      <c r="F200" s="39"/>
      <c r="G200" s="40"/>
      <c r="H200" s="39"/>
      <c r="I200" s="39"/>
      <c r="J200" s="39"/>
      <c r="K200" s="39"/>
      <c r="L200" s="41"/>
      <c r="M200" s="41"/>
      <c r="N200" s="41"/>
      <c r="O200" s="41"/>
      <c r="P200" s="41"/>
      <c r="Q200" s="41"/>
      <c r="R200" s="39"/>
      <c r="S200" s="39"/>
      <c r="T200" s="39"/>
      <c r="U200" s="39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</row>
    <row r="201" spans="1:33" s="29" customFormat="1" ht="16.149999999999999" thickBot="1" x14ac:dyDescent="0.5">
      <c r="A201" s="21" t="s">
        <v>37</v>
      </c>
      <c r="B201" s="22">
        <f t="shared" ref="B201:B220" si="326">RANK(G201,$G$201:$G$227,0)</f>
        <v>1</v>
      </c>
      <c r="C201" s="23" t="s">
        <v>80</v>
      </c>
      <c r="D201" s="23" t="s">
        <v>81</v>
      </c>
      <c r="E201" s="23" t="s">
        <v>82</v>
      </c>
      <c r="F201" s="23" t="s">
        <v>59</v>
      </c>
      <c r="G201" s="24">
        <f t="shared" ref="G201:G220" si="327">SUMPRODUCT(LARGE(Z201:AG201,ROW($1:$4)))</f>
        <v>220</v>
      </c>
      <c r="H201" s="25">
        <f t="shared" ref="H201:H220" si="328">SUM(M201,W201,K201,U201,S201,O201,Q201,Y201)</f>
        <v>220</v>
      </c>
      <c r="I201" s="26">
        <f t="shared" ref="I201:I220" si="329">COUNTA(L201,V201,J201,T201,R201,N201,P201,X201)</f>
        <v>3</v>
      </c>
      <c r="J201" s="27" t="s">
        <v>58</v>
      </c>
      <c r="K201" s="27">
        <f>IF(J201="Or",90,IF(J201="Argent",50,IF(J201="Bronze",40,IF(J201="Cinq",15,IF(J201="Sept",5,0)))))</f>
        <v>40</v>
      </c>
      <c r="L201" s="27" t="s">
        <v>55</v>
      </c>
      <c r="M201" s="27">
        <f>IF(L201="Or",90,IF(L201="Argent",50,IF(L201="Bronze",40,IF(L201="Cinq",15,IF(L201="Sept",5,0)))))</f>
        <v>90</v>
      </c>
      <c r="N201" s="27" t="s">
        <v>55</v>
      </c>
      <c r="O201" s="27">
        <f t="shared" ref="O201:O220" si="330">IF(N201="Or",90,IF(N201="Argent",50,IF(N201="Bronze",40,IF(N201="Cinq",15,IF(N201="Sept",5,0)))))</f>
        <v>90</v>
      </c>
      <c r="P201" s="27"/>
      <c r="Q201" s="27">
        <f t="shared" ref="Q201:Q220" si="331">IF(P201="Or",90,IF(P201="Argent",50,IF(P201="Bronze",40,IF(P201="Cinq",15,IF(P201="Sept",5,0)))))</f>
        <v>0</v>
      </c>
      <c r="R201" s="27"/>
      <c r="S201" s="27">
        <f t="shared" ref="S201:S220" si="332">IF(R201="Or",90,IF(R201="Argent",50,IF(R201="Bronze",40,IF(R201="Cinq",15,IF(R201="Sept",5,0)))))</f>
        <v>0</v>
      </c>
      <c r="T201" s="27"/>
      <c r="U201" s="27">
        <f t="shared" ref="U201:U220" si="333">IF(T201="Or",160,IF(T201="Argent",50,IF(T201="Bronze",40,IF(T201="Cinq",15,IF(T201="Sept",5,0)))))</f>
        <v>0</v>
      </c>
      <c r="V201" s="27"/>
      <c r="W201" s="27">
        <f t="shared" ref="W201:W220" si="334">IF(V201="Or",90,IF(V201="Argent",50,IF(V201="Bronze",40,IF(V201="Cinq",15,IF(V201="Sept",5,0)))))</f>
        <v>0</v>
      </c>
      <c r="X201" s="27"/>
      <c r="Y201" s="27">
        <f t="shared" ref="Y201:Y220" si="335">IF(X201="Or",90,IF(X201="Argent",50,IF(X201="Bronze",40,IF(X201="Cinq",15,IF(X201="Sept",5,0)))))</f>
        <v>0</v>
      </c>
      <c r="Z201" s="28">
        <f t="shared" ref="Z201:Z220" si="336">K201</f>
        <v>40</v>
      </c>
      <c r="AA201" s="28">
        <f t="shared" ref="AA201:AA220" si="337">S201</f>
        <v>0</v>
      </c>
      <c r="AB201" s="28">
        <f t="shared" ref="AB201:AB220" si="338">U201</f>
        <v>0</v>
      </c>
      <c r="AC201" s="28">
        <f t="shared" ref="AC201:AC220" si="339">W201</f>
        <v>0</v>
      </c>
      <c r="AD201" s="28">
        <f t="shared" ref="AD201:AD220" si="340">M201</f>
        <v>90</v>
      </c>
      <c r="AE201" s="28">
        <f t="shared" ref="AE201:AE220" si="341">O201</f>
        <v>90</v>
      </c>
      <c r="AF201" s="28">
        <f t="shared" ref="AF201:AF220" si="342">Q201</f>
        <v>0</v>
      </c>
      <c r="AG201" s="28">
        <f t="shared" ref="AG201:AG220" si="343">Y201</f>
        <v>0</v>
      </c>
    </row>
    <row r="202" spans="1:33" s="29" customFormat="1" ht="16.25" customHeight="1" thickBot="1" x14ac:dyDescent="0.5">
      <c r="A202" s="21" t="s">
        <v>37</v>
      </c>
      <c r="B202" s="22">
        <f t="shared" si="326"/>
        <v>2</v>
      </c>
      <c r="C202" s="23" t="s">
        <v>366</v>
      </c>
      <c r="D202" s="23" t="s">
        <v>367</v>
      </c>
      <c r="E202" s="23" t="s">
        <v>219</v>
      </c>
      <c r="F202" s="23" t="s">
        <v>69</v>
      </c>
      <c r="G202" s="24">
        <f t="shared" si="327"/>
        <v>140</v>
      </c>
      <c r="H202" s="25">
        <f t="shared" si="328"/>
        <v>140</v>
      </c>
      <c r="I202" s="26">
        <f t="shared" si="329"/>
        <v>3</v>
      </c>
      <c r="J202" s="27"/>
      <c r="K202" s="27">
        <f>IF(J202="Or",90,IF(J202="Argent",50,IF(J202="Bronze",40,IF(J202="Cinq",15,IF(J202="Sept",5,0)))))</f>
        <v>0</v>
      </c>
      <c r="L202" s="27" t="s">
        <v>65</v>
      </c>
      <c r="M202" s="27">
        <f>IF(L202="Or",90,IF(L202="Argent",50,IF(L202="Bronze",40,IF(L202="Cinq",15,IF(L202="Sept",5,0)))))</f>
        <v>50</v>
      </c>
      <c r="N202" s="27" t="s">
        <v>65</v>
      </c>
      <c r="O202" s="27">
        <f t="shared" si="330"/>
        <v>50</v>
      </c>
      <c r="P202" s="27" t="s">
        <v>58</v>
      </c>
      <c r="Q202" s="27">
        <f t="shared" si="331"/>
        <v>40</v>
      </c>
      <c r="R202" s="27"/>
      <c r="S202" s="27">
        <f t="shared" si="332"/>
        <v>0</v>
      </c>
      <c r="T202" s="27"/>
      <c r="U202" s="27">
        <f t="shared" si="333"/>
        <v>0</v>
      </c>
      <c r="V202" s="27"/>
      <c r="W202" s="27">
        <f t="shared" si="334"/>
        <v>0</v>
      </c>
      <c r="X202" s="27"/>
      <c r="Y202" s="27">
        <f t="shared" si="335"/>
        <v>0</v>
      </c>
      <c r="Z202" s="28">
        <f t="shared" si="336"/>
        <v>0</v>
      </c>
      <c r="AA202" s="28">
        <f t="shared" si="337"/>
        <v>0</v>
      </c>
      <c r="AB202" s="28">
        <f t="shared" si="338"/>
        <v>0</v>
      </c>
      <c r="AC202" s="28">
        <f t="shared" si="339"/>
        <v>0</v>
      </c>
      <c r="AD202" s="28">
        <f t="shared" si="340"/>
        <v>50</v>
      </c>
      <c r="AE202" s="28">
        <f t="shared" si="341"/>
        <v>50</v>
      </c>
      <c r="AF202" s="28">
        <f t="shared" si="342"/>
        <v>40</v>
      </c>
      <c r="AG202" s="28">
        <f t="shared" si="343"/>
        <v>0</v>
      </c>
    </row>
    <row r="203" spans="1:33" s="29" customFormat="1" ht="16.149999999999999" thickBot="1" x14ac:dyDescent="0.5">
      <c r="A203" s="21" t="s">
        <v>37</v>
      </c>
      <c r="B203" s="22">
        <f t="shared" si="326"/>
        <v>3</v>
      </c>
      <c r="C203" s="23" t="s">
        <v>507</v>
      </c>
      <c r="D203" s="23" t="s">
        <v>508</v>
      </c>
      <c r="E203" s="23" t="s">
        <v>52</v>
      </c>
      <c r="F203" s="23" t="s">
        <v>53</v>
      </c>
      <c r="G203" s="24">
        <f t="shared" si="327"/>
        <v>130</v>
      </c>
      <c r="H203" s="25">
        <f t="shared" si="328"/>
        <v>130</v>
      </c>
      <c r="I203" s="26">
        <f t="shared" si="329"/>
        <v>2</v>
      </c>
      <c r="J203" s="27"/>
      <c r="K203" s="27"/>
      <c r="L203" s="27"/>
      <c r="M203" s="27"/>
      <c r="N203" s="27" t="s">
        <v>58</v>
      </c>
      <c r="O203" s="27">
        <f t="shared" si="330"/>
        <v>40</v>
      </c>
      <c r="P203" s="27"/>
      <c r="Q203" s="27">
        <f t="shared" si="331"/>
        <v>0</v>
      </c>
      <c r="R203" s="27" t="s">
        <v>55</v>
      </c>
      <c r="S203" s="27">
        <f t="shared" si="332"/>
        <v>90</v>
      </c>
      <c r="T203" s="27"/>
      <c r="U203" s="27">
        <f t="shared" si="333"/>
        <v>0</v>
      </c>
      <c r="V203" s="27"/>
      <c r="W203" s="27">
        <f t="shared" si="334"/>
        <v>0</v>
      </c>
      <c r="X203" s="27"/>
      <c r="Y203" s="27">
        <f t="shared" si="335"/>
        <v>0</v>
      </c>
      <c r="Z203" s="28">
        <f t="shared" si="336"/>
        <v>0</v>
      </c>
      <c r="AA203" s="28">
        <f t="shared" si="337"/>
        <v>90</v>
      </c>
      <c r="AB203" s="28">
        <f t="shared" si="338"/>
        <v>0</v>
      </c>
      <c r="AC203" s="28">
        <f t="shared" si="339"/>
        <v>0</v>
      </c>
      <c r="AD203" s="28">
        <f t="shared" si="340"/>
        <v>0</v>
      </c>
      <c r="AE203" s="28">
        <f t="shared" si="341"/>
        <v>40</v>
      </c>
      <c r="AF203" s="28">
        <f t="shared" si="342"/>
        <v>0</v>
      </c>
      <c r="AG203" s="28">
        <f t="shared" si="343"/>
        <v>0</v>
      </c>
    </row>
    <row r="204" spans="1:33" s="29" customFormat="1" ht="16.149999999999999" thickBot="1" x14ac:dyDescent="0.5">
      <c r="A204" s="21" t="s">
        <v>37</v>
      </c>
      <c r="B204" s="22">
        <f t="shared" si="326"/>
        <v>4</v>
      </c>
      <c r="C204" s="23" t="s">
        <v>610</v>
      </c>
      <c r="D204" s="23" t="s">
        <v>611</v>
      </c>
      <c r="E204" s="23" t="s">
        <v>572</v>
      </c>
      <c r="F204" s="23" t="s">
        <v>69</v>
      </c>
      <c r="G204" s="24">
        <f t="shared" si="327"/>
        <v>90</v>
      </c>
      <c r="H204" s="25">
        <f t="shared" si="328"/>
        <v>90</v>
      </c>
      <c r="I204" s="26">
        <f t="shared" si="329"/>
        <v>1</v>
      </c>
      <c r="J204" s="27"/>
      <c r="K204" s="27"/>
      <c r="L204" s="27"/>
      <c r="M204" s="27"/>
      <c r="N204" s="27"/>
      <c r="O204" s="27">
        <f t="shared" si="330"/>
        <v>0</v>
      </c>
      <c r="P204" s="27" t="s">
        <v>55</v>
      </c>
      <c r="Q204" s="27">
        <f t="shared" si="331"/>
        <v>90</v>
      </c>
      <c r="R204" s="27"/>
      <c r="S204" s="27">
        <f t="shared" si="332"/>
        <v>0</v>
      </c>
      <c r="T204" s="27"/>
      <c r="U204" s="27">
        <f t="shared" si="333"/>
        <v>0</v>
      </c>
      <c r="V204" s="27"/>
      <c r="W204" s="27">
        <f t="shared" si="334"/>
        <v>0</v>
      </c>
      <c r="X204" s="27"/>
      <c r="Y204" s="27">
        <f t="shared" si="335"/>
        <v>0</v>
      </c>
      <c r="Z204" s="28">
        <f t="shared" si="336"/>
        <v>0</v>
      </c>
      <c r="AA204" s="28">
        <f t="shared" si="337"/>
        <v>0</v>
      </c>
      <c r="AB204" s="28">
        <f t="shared" si="338"/>
        <v>0</v>
      </c>
      <c r="AC204" s="28">
        <f t="shared" si="339"/>
        <v>0</v>
      </c>
      <c r="AD204" s="28">
        <f t="shared" si="340"/>
        <v>0</v>
      </c>
      <c r="AE204" s="28">
        <f t="shared" si="341"/>
        <v>0</v>
      </c>
      <c r="AF204" s="28">
        <f t="shared" si="342"/>
        <v>90</v>
      </c>
      <c r="AG204" s="28">
        <f t="shared" si="343"/>
        <v>0</v>
      </c>
    </row>
    <row r="205" spans="1:33" s="29" customFormat="1" ht="16.25" customHeight="1" thickBot="1" x14ac:dyDescent="0.5">
      <c r="A205" s="21" t="s">
        <v>37</v>
      </c>
      <c r="B205" s="22">
        <f t="shared" si="326"/>
        <v>5</v>
      </c>
      <c r="C205" s="23" t="s">
        <v>509</v>
      </c>
      <c r="D205" s="23" t="s">
        <v>510</v>
      </c>
      <c r="E205" s="23" t="s">
        <v>511</v>
      </c>
      <c r="F205" s="23" t="s">
        <v>89</v>
      </c>
      <c r="G205" s="24">
        <f t="shared" si="327"/>
        <v>80</v>
      </c>
      <c r="H205" s="25">
        <f t="shared" si="328"/>
        <v>80</v>
      </c>
      <c r="I205" s="26">
        <f t="shared" si="329"/>
        <v>2</v>
      </c>
      <c r="J205" s="27"/>
      <c r="K205" s="27"/>
      <c r="L205" s="27"/>
      <c r="M205" s="27"/>
      <c r="N205" s="27" t="s">
        <v>58</v>
      </c>
      <c r="O205" s="27">
        <f t="shared" si="330"/>
        <v>40</v>
      </c>
      <c r="P205" s="27"/>
      <c r="Q205" s="27">
        <f t="shared" si="331"/>
        <v>0</v>
      </c>
      <c r="R205" s="27" t="s">
        <v>58</v>
      </c>
      <c r="S205" s="27">
        <f t="shared" si="332"/>
        <v>40</v>
      </c>
      <c r="T205" s="27"/>
      <c r="U205" s="27">
        <f t="shared" si="333"/>
        <v>0</v>
      </c>
      <c r="V205" s="27"/>
      <c r="W205" s="27">
        <f t="shared" si="334"/>
        <v>0</v>
      </c>
      <c r="X205" s="27"/>
      <c r="Y205" s="27">
        <f t="shared" si="335"/>
        <v>0</v>
      </c>
      <c r="Z205" s="28">
        <f t="shared" si="336"/>
        <v>0</v>
      </c>
      <c r="AA205" s="28">
        <f t="shared" si="337"/>
        <v>40</v>
      </c>
      <c r="AB205" s="28">
        <f t="shared" si="338"/>
        <v>0</v>
      </c>
      <c r="AC205" s="28">
        <f t="shared" si="339"/>
        <v>0</v>
      </c>
      <c r="AD205" s="28">
        <f t="shared" si="340"/>
        <v>0</v>
      </c>
      <c r="AE205" s="28">
        <f t="shared" si="341"/>
        <v>40</v>
      </c>
      <c r="AF205" s="28">
        <f t="shared" si="342"/>
        <v>0</v>
      </c>
      <c r="AG205" s="28">
        <f t="shared" si="343"/>
        <v>0</v>
      </c>
    </row>
    <row r="206" spans="1:33" s="29" customFormat="1" ht="16.149999999999999" thickBot="1" x14ac:dyDescent="0.5">
      <c r="A206" s="21" t="s">
        <v>37</v>
      </c>
      <c r="B206" s="22">
        <f t="shared" si="326"/>
        <v>6</v>
      </c>
      <c r="C206" s="23" t="s">
        <v>203</v>
      </c>
      <c r="D206" s="23" t="s">
        <v>204</v>
      </c>
      <c r="E206" s="23" t="s">
        <v>121</v>
      </c>
      <c r="F206" s="23" t="s">
        <v>57</v>
      </c>
      <c r="G206" s="24">
        <f t="shared" si="327"/>
        <v>65</v>
      </c>
      <c r="H206" s="25">
        <f t="shared" si="328"/>
        <v>65</v>
      </c>
      <c r="I206" s="26">
        <f t="shared" si="329"/>
        <v>2</v>
      </c>
      <c r="J206" s="27" t="s">
        <v>65</v>
      </c>
      <c r="K206" s="27">
        <f>IF(J206="Or",90,IF(J206="Argent",50,IF(J206="Bronze",40,IF(J206="Cinq",15,IF(J206="Sept",5,0)))))</f>
        <v>50</v>
      </c>
      <c r="L206" s="27" t="s">
        <v>60</v>
      </c>
      <c r="M206" s="27">
        <f>IF(L206="Or",90,IF(L206="Argent",50,IF(L206="Bronze",40,IF(L206="Cinq",15,IF(L206="Sept",5,0)))))</f>
        <v>15</v>
      </c>
      <c r="N206" s="27"/>
      <c r="O206" s="27">
        <f t="shared" si="330"/>
        <v>0</v>
      </c>
      <c r="P206" s="27"/>
      <c r="Q206" s="27">
        <f t="shared" si="331"/>
        <v>0</v>
      </c>
      <c r="R206" s="27"/>
      <c r="S206" s="27">
        <f t="shared" si="332"/>
        <v>0</v>
      </c>
      <c r="T206" s="27"/>
      <c r="U206" s="27">
        <f t="shared" si="333"/>
        <v>0</v>
      </c>
      <c r="V206" s="27"/>
      <c r="W206" s="27">
        <f t="shared" si="334"/>
        <v>0</v>
      </c>
      <c r="X206" s="27"/>
      <c r="Y206" s="27">
        <f t="shared" si="335"/>
        <v>0</v>
      </c>
      <c r="Z206" s="28">
        <f t="shared" si="336"/>
        <v>50</v>
      </c>
      <c r="AA206" s="28">
        <f t="shared" si="337"/>
        <v>0</v>
      </c>
      <c r="AB206" s="28">
        <f t="shared" si="338"/>
        <v>0</v>
      </c>
      <c r="AC206" s="28">
        <f t="shared" si="339"/>
        <v>0</v>
      </c>
      <c r="AD206" s="28">
        <f t="shared" si="340"/>
        <v>15</v>
      </c>
      <c r="AE206" s="28">
        <f t="shared" si="341"/>
        <v>0</v>
      </c>
      <c r="AF206" s="28">
        <f t="shared" si="342"/>
        <v>0</v>
      </c>
      <c r="AG206" s="28">
        <f t="shared" si="343"/>
        <v>0</v>
      </c>
    </row>
    <row r="207" spans="1:33" s="29" customFormat="1" ht="16.25" customHeight="1" thickBot="1" x14ac:dyDescent="0.5">
      <c r="A207" s="21" t="s">
        <v>37</v>
      </c>
      <c r="B207" s="22">
        <f t="shared" si="326"/>
        <v>6</v>
      </c>
      <c r="C207" s="23" t="s">
        <v>129</v>
      </c>
      <c r="D207" s="23" t="s">
        <v>130</v>
      </c>
      <c r="E207" s="23" t="s">
        <v>79</v>
      </c>
      <c r="F207" s="23" t="s">
        <v>69</v>
      </c>
      <c r="G207" s="24">
        <f t="shared" si="327"/>
        <v>65</v>
      </c>
      <c r="H207" s="25">
        <f t="shared" si="328"/>
        <v>65</v>
      </c>
      <c r="I207" s="26">
        <f t="shared" si="329"/>
        <v>2</v>
      </c>
      <c r="J207" s="27" t="s">
        <v>60</v>
      </c>
      <c r="K207" s="27">
        <f>IF(J207="Or",90,IF(J207="Argent",50,IF(J207="Bronze",40,IF(J207="Cinq",15,IF(J207="Sept",5,0)))))</f>
        <v>15</v>
      </c>
      <c r="L207" s="27"/>
      <c r="M207" s="27">
        <f>IF(L207="Or",90,IF(L207="Argent",50,IF(L207="Bronze",40,IF(L207="Cinq",15,IF(L207="Sept",5,0)))))</f>
        <v>0</v>
      </c>
      <c r="N207" s="27"/>
      <c r="O207" s="27">
        <f t="shared" si="330"/>
        <v>0</v>
      </c>
      <c r="P207" s="27" t="s">
        <v>65</v>
      </c>
      <c r="Q207" s="27">
        <f t="shared" si="331"/>
        <v>50</v>
      </c>
      <c r="R207" s="27"/>
      <c r="S207" s="27">
        <f t="shared" si="332"/>
        <v>0</v>
      </c>
      <c r="T207" s="27"/>
      <c r="U207" s="27">
        <f t="shared" si="333"/>
        <v>0</v>
      </c>
      <c r="V207" s="27"/>
      <c r="W207" s="27">
        <f t="shared" si="334"/>
        <v>0</v>
      </c>
      <c r="X207" s="27"/>
      <c r="Y207" s="27">
        <f t="shared" si="335"/>
        <v>0</v>
      </c>
      <c r="Z207" s="28">
        <f t="shared" si="336"/>
        <v>15</v>
      </c>
      <c r="AA207" s="28">
        <f t="shared" si="337"/>
        <v>0</v>
      </c>
      <c r="AB207" s="28">
        <f t="shared" si="338"/>
        <v>0</v>
      </c>
      <c r="AC207" s="28">
        <f t="shared" si="339"/>
        <v>0</v>
      </c>
      <c r="AD207" s="28">
        <f t="shared" si="340"/>
        <v>0</v>
      </c>
      <c r="AE207" s="28">
        <f t="shared" si="341"/>
        <v>0</v>
      </c>
      <c r="AF207" s="28">
        <f t="shared" si="342"/>
        <v>50</v>
      </c>
      <c r="AG207" s="28">
        <f t="shared" si="343"/>
        <v>0</v>
      </c>
    </row>
    <row r="208" spans="1:33" s="29" customFormat="1" ht="16.25" customHeight="1" thickBot="1" x14ac:dyDescent="0.5">
      <c r="A208" s="21" t="s">
        <v>37</v>
      </c>
      <c r="B208" s="22">
        <f t="shared" si="326"/>
        <v>8</v>
      </c>
      <c r="C208" s="23" t="s">
        <v>205</v>
      </c>
      <c r="D208" s="23" t="s">
        <v>206</v>
      </c>
      <c r="E208" s="23" t="s">
        <v>207</v>
      </c>
      <c r="F208" s="23" t="s">
        <v>71</v>
      </c>
      <c r="G208" s="24">
        <f t="shared" si="327"/>
        <v>55</v>
      </c>
      <c r="H208" s="25">
        <f t="shared" si="328"/>
        <v>55</v>
      </c>
      <c r="I208" s="26">
        <f t="shared" si="329"/>
        <v>2</v>
      </c>
      <c r="J208" s="27" t="s">
        <v>58</v>
      </c>
      <c r="K208" s="27">
        <f>IF(J208="Or",90,IF(J208="Argent",50,IF(J208="Bronze",40,IF(J208="Cinq",15,IF(J208="Sept",5,0)))))</f>
        <v>40</v>
      </c>
      <c r="L208" s="27"/>
      <c r="M208" s="27">
        <f>IF(L208="Or",90,IF(L208="Argent",50,IF(L208="Bronze",40,IF(L208="Cinq",15,IF(L208="Sept",5,0)))))</f>
        <v>0</v>
      </c>
      <c r="N208" s="27" t="s">
        <v>60</v>
      </c>
      <c r="O208" s="27">
        <f t="shared" si="330"/>
        <v>15</v>
      </c>
      <c r="P208" s="27"/>
      <c r="Q208" s="27">
        <f t="shared" si="331"/>
        <v>0</v>
      </c>
      <c r="R208" s="27"/>
      <c r="S208" s="27">
        <f t="shared" si="332"/>
        <v>0</v>
      </c>
      <c r="T208" s="27"/>
      <c r="U208" s="27">
        <f t="shared" si="333"/>
        <v>0</v>
      </c>
      <c r="V208" s="27"/>
      <c r="W208" s="27">
        <f t="shared" si="334"/>
        <v>0</v>
      </c>
      <c r="X208" s="27"/>
      <c r="Y208" s="27">
        <f t="shared" si="335"/>
        <v>0</v>
      </c>
      <c r="Z208" s="28">
        <f t="shared" si="336"/>
        <v>40</v>
      </c>
      <c r="AA208" s="28">
        <f t="shared" si="337"/>
        <v>0</v>
      </c>
      <c r="AB208" s="28">
        <f t="shared" si="338"/>
        <v>0</v>
      </c>
      <c r="AC208" s="28">
        <f t="shared" si="339"/>
        <v>0</v>
      </c>
      <c r="AD208" s="28">
        <f t="shared" si="340"/>
        <v>0</v>
      </c>
      <c r="AE208" s="28">
        <f t="shared" si="341"/>
        <v>15</v>
      </c>
      <c r="AF208" s="28">
        <f t="shared" si="342"/>
        <v>0</v>
      </c>
      <c r="AG208" s="28">
        <f t="shared" si="343"/>
        <v>0</v>
      </c>
    </row>
    <row r="209" spans="1:33" s="29" customFormat="1" ht="16.25" customHeight="1" thickBot="1" x14ac:dyDescent="0.5">
      <c r="A209" s="21" t="s">
        <v>37</v>
      </c>
      <c r="B209" s="22">
        <f t="shared" si="326"/>
        <v>9</v>
      </c>
      <c r="C209" s="23" t="s">
        <v>208</v>
      </c>
      <c r="D209" s="23" t="s">
        <v>209</v>
      </c>
      <c r="E209" s="23" t="s">
        <v>84</v>
      </c>
      <c r="F209" s="23" t="s">
        <v>69</v>
      </c>
      <c r="G209" s="24">
        <f t="shared" si="327"/>
        <v>50</v>
      </c>
      <c r="H209" s="25">
        <f t="shared" si="328"/>
        <v>50</v>
      </c>
      <c r="I209" s="26">
        <f t="shared" si="329"/>
        <v>4</v>
      </c>
      <c r="J209" s="27" t="s">
        <v>60</v>
      </c>
      <c r="K209" s="27">
        <f>IF(J209="Or",90,IF(J209="Argent",50,IF(J209="Bronze",40,IF(J209="Cinq",15,IF(J209="Sept",5,0)))))</f>
        <v>15</v>
      </c>
      <c r="L209" s="27" t="s">
        <v>60</v>
      </c>
      <c r="M209" s="27">
        <f>IF(L209="Or",90,IF(L209="Argent",50,IF(L209="Bronze",40,IF(L209="Cinq",15,IF(L209="Sept",5,0)))))</f>
        <v>15</v>
      </c>
      <c r="N209" s="27" t="s">
        <v>30</v>
      </c>
      <c r="O209" s="27">
        <f t="shared" si="330"/>
        <v>5</v>
      </c>
      <c r="P209" s="27" t="s">
        <v>60</v>
      </c>
      <c r="Q209" s="27">
        <f t="shared" si="331"/>
        <v>15</v>
      </c>
      <c r="R209" s="27"/>
      <c r="S209" s="27">
        <f t="shared" si="332"/>
        <v>0</v>
      </c>
      <c r="T209" s="27"/>
      <c r="U209" s="27">
        <f t="shared" si="333"/>
        <v>0</v>
      </c>
      <c r="V209" s="27"/>
      <c r="W209" s="27">
        <f t="shared" si="334"/>
        <v>0</v>
      </c>
      <c r="X209" s="27"/>
      <c r="Y209" s="27">
        <f t="shared" si="335"/>
        <v>0</v>
      </c>
      <c r="Z209" s="28">
        <f t="shared" si="336"/>
        <v>15</v>
      </c>
      <c r="AA209" s="28">
        <f t="shared" si="337"/>
        <v>0</v>
      </c>
      <c r="AB209" s="28">
        <f t="shared" si="338"/>
        <v>0</v>
      </c>
      <c r="AC209" s="28">
        <f t="shared" si="339"/>
        <v>0</v>
      </c>
      <c r="AD209" s="28">
        <f t="shared" si="340"/>
        <v>15</v>
      </c>
      <c r="AE209" s="28">
        <f t="shared" si="341"/>
        <v>5</v>
      </c>
      <c r="AF209" s="28">
        <f t="shared" si="342"/>
        <v>15</v>
      </c>
      <c r="AG209" s="28">
        <f t="shared" si="343"/>
        <v>0</v>
      </c>
    </row>
    <row r="210" spans="1:33" s="29" customFormat="1" ht="16.25" customHeight="1" thickBot="1" x14ac:dyDescent="0.5">
      <c r="A210" s="21" t="s">
        <v>37</v>
      </c>
      <c r="B210" s="22">
        <f t="shared" si="326"/>
        <v>10</v>
      </c>
      <c r="C210" s="23" t="s">
        <v>512</v>
      </c>
      <c r="D210" s="23" t="s">
        <v>513</v>
      </c>
      <c r="E210" s="23" t="s">
        <v>101</v>
      </c>
      <c r="F210" s="23" t="s">
        <v>57</v>
      </c>
      <c r="G210" s="24">
        <f t="shared" si="327"/>
        <v>45</v>
      </c>
      <c r="H210" s="25">
        <f t="shared" si="328"/>
        <v>45</v>
      </c>
      <c r="I210" s="26">
        <f t="shared" si="329"/>
        <v>2</v>
      </c>
      <c r="J210" s="27"/>
      <c r="K210" s="27"/>
      <c r="L210" s="27"/>
      <c r="M210" s="27"/>
      <c r="N210" s="27" t="s">
        <v>30</v>
      </c>
      <c r="O210" s="27">
        <f t="shared" si="330"/>
        <v>5</v>
      </c>
      <c r="P210" s="27" t="s">
        <v>58</v>
      </c>
      <c r="Q210" s="27">
        <f t="shared" si="331"/>
        <v>40</v>
      </c>
      <c r="R210" s="27"/>
      <c r="S210" s="27">
        <f t="shared" si="332"/>
        <v>0</v>
      </c>
      <c r="T210" s="27"/>
      <c r="U210" s="27">
        <f t="shared" si="333"/>
        <v>0</v>
      </c>
      <c r="V210" s="27"/>
      <c r="W210" s="27">
        <f t="shared" si="334"/>
        <v>0</v>
      </c>
      <c r="X210" s="27"/>
      <c r="Y210" s="27">
        <f t="shared" si="335"/>
        <v>0</v>
      </c>
      <c r="Z210" s="28">
        <f t="shared" si="336"/>
        <v>0</v>
      </c>
      <c r="AA210" s="28">
        <f t="shared" si="337"/>
        <v>0</v>
      </c>
      <c r="AB210" s="28">
        <f t="shared" si="338"/>
        <v>0</v>
      </c>
      <c r="AC210" s="28">
        <f t="shared" si="339"/>
        <v>0</v>
      </c>
      <c r="AD210" s="28">
        <f t="shared" si="340"/>
        <v>0</v>
      </c>
      <c r="AE210" s="28">
        <f t="shared" si="341"/>
        <v>5</v>
      </c>
      <c r="AF210" s="28">
        <f t="shared" si="342"/>
        <v>40</v>
      </c>
      <c r="AG210" s="28">
        <f t="shared" si="343"/>
        <v>0</v>
      </c>
    </row>
    <row r="211" spans="1:33" s="29" customFormat="1" ht="16.149999999999999" thickBot="1" x14ac:dyDescent="0.5">
      <c r="A211" s="21" t="s">
        <v>37</v>
      </c>
      <c r="B211" s="22">
        <f t="shared" si="326"/>
        <v>11</v>
      </c>
      <c r="C211" s="23" t="s">
        <v>368</v>
      </c>
      <c r="D211" s="23" t="s">
        <v>369</v>
      </c>
      <c r="E211" s="23" t="s">
        <v>370</v>
      </c>
      <c r="F211" s="23" t="s">
        <v>59</v>
      </c>
      <c r="G211" s="24">
        <f t="shared" si="327"/>
        <v>40</v>
      </c>
      <c r="H211" s="25">
        <f t="shared" si="328"/>
        <v>40</v>
      </c>
      <c r="I211" s="26">
        <f t="shared" si="329"/>
        <v>1</v>
      </c>
      <c r="J211" s="27"/>
      <c r="K211" s="27">
        <f>IF(J211="Or",90,IF(J211="Argent",50,IF(J211="Bronze",40,IF(J211="Cinq",15,IF(J211="Sept",5,0)))))</f>
        <v>0</v>
      </c>
      <c r="L211" s="27" t="s">
        <v>58</v>
      </c>
      <c r="M211" s="27">
        <f>IF(L211="Or",90,IF(L211="Argent",50,IF(L211="Bronze",40,IF(L211="Cinq",15,IF(L211="Sept",5,0)))))</f>
        <v>40</v>
      </c>
      <c r="N211" s="27"/>
      <c r="O211" s="27">
        <f t="shared" si="330"/>
        <v>0</v>
      </c>
      <c r="P211" s="27"/>
      <c r="Q211" s="27">
        <f t="shared" si="331"/>
        <v>0</v>
      </c>
      <c r="R211" s="27"/>
      <c r="S211" s="27">
        <f t="shared" si="332"/>
        <v>0</v>
      </c>
      <c r="T211" s="27"/>
      <c r="U211" s="27">
        <f t="shared" si="333"/>
        <v>0</v>
      </c>
      <c r="V211" s="27"/>
      <c r="W211" s="27">
        <f t="shared" si="334"/>
        <v>0</v>
      </c>
      <c r="X211" s="27"/>
      <c r="Y211" s="27">
        <f t="shared" si="335"/>
        <v>0</v>
      </c>
      <c r="Z211" s="28">
        <f t="shared" si="336"/>
        <v>0</v>
      </c>
      <c r="AA211" s="28">
        <f t="shared" si="337"/>
        <v>0</v>
      </c>
      <c r="AB211" s="28">
        <f t="shared" si="338"/>
        <v>0</v>
      </c>
      <c r="AC211" s="28">
        <f t="shared" si="339"/>
        <v>0</v>
      </c>
      <c r="AD211" s="28">
        <f t="shared" si="340"/>
        <v>40</v>
      </c>
      <c r="AE211" s="28">
        <f t="shared" si="341"/>
        <v>0</v>
      </c>
      <c r="AF211" s="28">
        <f t="shared" si="342"/>
        <v>0</v>
      </c>
      <c r="AG211" s="28">
        <f t="shared" si="343"/>
        <v>0</v>
      </c>
    </row>
    <row r="212" spans="1:33" s="29" customFormat="1" ht="16.25" customHeight="1" thickBot="1" x14ac:dyDescent="0.5">
      <c r="A212" s="21" t="s">
        <v>37</v>
      </c>
      <c r="B212" s="22">
        <f t="shared" si="326"/>
        <v>11</v>
      </c>
      <c r="C212" s="23" t="s">
        <v>371</v>
      </c>
      <c r="D212" s="23" t="s">
        <v>372</v>
      </c>
      <c r="E212" s="23" t="s">
        <v>373</v>
      </c>
      <c r="F212" s="23" t="s">
        <v>57</v>
      </c>
      <c r="G212" s="24">
        <f t="shared" si="327"/>
        <v>40</v>
      </c>
      <c r="H212" s="25">
        <f t="shared" si="328"/>
        <v>40</v>
      </c>
      <c r="I212" s="26">
        <f t="shared" si="329"/>
        <v>1</v>
      </c>
      <c r="J212" s="27"/>
      <c r="K212" s="27">
        <f>IF(J212="Or",90,IF(J212="Argent",50,IF(J212="Bronze",40,IF(J212="Cinq",15,IF(J212="Sept",5,0)))))</f>
        <v>0</v>
      </c>
      <c r="L212" s="27" t="s">
        <v>58</v>
      </c>
      <c r="M212" s="27">
        <f>IF(L212="Or",90,IF(L212="Argent",50,IF(L212="Bronze",40,IF(L212="Cinq",15,IF(L212="Sept",5,0)))))</f>
        <v>40</v>
      </c>
      <c r="N212" s="27"/>
      <c r="O212" s="27">
        <f t="shared" si="330"/>
        <v>0</v>
      </c>
      <c r="P212" s="27"/>
      <c r="Q212" s="27">
        <f t="shared" si="331"/>
        <v>0</v>
      </c>
      <c r="R212" s="27"/>
      <c r="S212" s="27">
        <f t="shared" si="332"/>
        <v>0</v>
      </c>
      <c r="T212" s="27"/>
      <c r="U212" s="27">
        <f t="shared" si="333"/>
        <v>0</v>
      </c>
      <c r="V212" s="27"/>
      <c r="W212" s="27">
        <f t="shared" si="334"/>
        <v>0</v>
      </c>
      <c r="X212" s="27"/>
      <c r="Y212" s="27">
        <f t="shared" si="335"/>
        <v>0</v>
      </c>
      <c r="Z212" s="28">
        <f t="shared" si="336"/>
        <v>0</v>
      </c>
      <c r="AA212" s="28">
        <f t="shared" si="337"/>
        <v>0</v>
      </c>
      <c r="AB212" s="28">
        <f t="shared" si="338"/>
        <v>0</v>
      </c>
      <c r="AC212" s="28">
        <f t="shared" si="339"/>
        <v>0</v>
      </c>
      <c r="AD212" s="28">
        <f t="shared" si="340"/>
        <v>40</v>
      </c>
      <c r="AE212" s="28">
        <f t="shared" si="341"/>
        <v>0</v>
      </c>
      <c r="AF212" s="28">
        <f t="shared" si="342"/>
        <v>0</v>
      </c>
      <c r="AG212" s="28">
        <f t="shared" si="343"/>
        <v>0</v>
      </c>
    </row>
    <row r="213" spans="1:33" s="29" customFormat="1" ht="16.25" customHeight="1" thickBot="1" x14ac:dyDescent="0.5">
      <c r="A213" s="21" t="s">
        <v>37</v>
      </c>
      <c r="B213" s="22">
        <f t="shared" si="326"/>
        <v>11</v>
      </c>
      <c r="C213" s="23" t="s">
        <v>661</v>
      </c>
      <c r="D213" s="23" t="s">
        <v>662</v>
      </c>
      <c r="E213" s="23" t="s">
        <v>411</v>
      </c>
      <c r="F213" s="23" t="s">
        <v>89</v>
      </c>
      <c r="G213" s="24">
        <f t="shared" si="327"/>
        <v>40</v>
      </c>
      <c r="H213" s="25">
        <f t="shared" si="328"/>
        <v>40</v>
      </c>
      <c r="I213" s="26">
        <f t="shared" si="329"/>
        <v>1</v>
      </c>
      <c r="J213" s="27"/>
      <c r="K213" s="27"/>
      <c r="L213" s="27"/>
      <c r="M213" s="27"/>
      <c r="N213" s="27"/>
      <c r="O213" s="27">
        <f t="shared" si="330"/>
        <v>0</v>
      </c>
      <c r="P213" s="27"/>
      <c r="Q213" s="27">
        <f t="shared" si="331"/>
        <v>0</v>
      </c>
      <c r="R213" s="27" t="s">
        <v>58</v>
      </c>
      <c r="S213" s="27">
        <f t="shared" si="332"/>
        <v>40</v>
      </c>
      <c r="T213" s="27"/>
      <c r="U213" s="27">
        <f t="shared" si="333"/>
        <v>0</v>
      </c>
      <c r="V213" s="27"/>
      <c r="W213" s="27">
        <f t="shared" si="334"/>
        <v>0</v>
      </c>
      <c r="X213" s="27"/>
      <c r="Y213" s="27">
        <f t="shared" si="335"/>
        <v>0</v>
      </c>
      <c r="Z213" s="28">
        <f t="shared" si="336"/>
        <v>0</v>
      </c>
      <c r="AA213" s="28">
        <f t="shared" si="337"/>
        <v>40</v>
      </c>
      <c r="AB213" s="28">
        <f t="shared" si="338"/>
        <v>0</v>
      </c>
      <c r="AC213" s="28">
        <f t="shared" si="339"/>
        <v>0</v>
      </c>
      <c r="AD213" s="28">
        <f t="shared" si="340"/>
        <v>0</v>
      </c>
      <c r="AE213" s="28">
        <f t="shared" si="341"/>
        <v>0</v>
      </c>
      <c r="AF213" s="28">
        <f t="shared" si="342"/>
        <v>0</v>
      </c>
      <c r="AG213" s="28">
        <f t="shared" si="343"/>
        <v>0</v>
      </c>
    </row>
    <row r="214" spans="1:33" s="29" customFormat="1" ht="16.25" customHeight="1" thickBot="1" x14ac:dyDescent="0.5">
      <c r="A214" s="21" t="s">
        <v>37</v>
      </c>
      <c r="B214" s="22">
        <f t="shared" si="326"/>
        <v>14</v>
      </c>
      <c r="C214" s="23" t="s">
        <v>376</v>
      </c>
      <c r="D214" s="23" t="s">
        <v>377</v>
      </c>
      <c r="E214" s="23" t="s">
        <v>100</v>
      </c>
      <c r="F214" s="23" t="s">
        <v>57</v>
      </c>
      <c r="G214" s="24">
        <f t="shared" si="327"/>
        <v>20</v>
      </c>
      <c r="H214" s="25">
        <f t="shared" si="328"/>
        <v>20</v>
      </c>
      <c r="I214" s="26">
        <f t="shared" si="329"/>
        <v>2</v>
      </c>
      <c r="J214" s="27"/>
      <c r="K214" s="27">
        <f>IF(J214="Or",90,IF(J214="Argent",50,IF(J214="Bronze",40,IF(J214="Cinq",15,IF(J214="Sept",5,0)))))</f>
        <v>0</v>
      </c>
      <c r="L214" s="27" t="s">
        <v>30</v>
      </c>
      <c r="M214" s="27">
        <f>IF(L214="Or",90,IF(L214="Argent",50,IF(L214="Bronze",40,IF(L214="Cinq",15,IF(L214="Sept",5,0)))))</f>
        <v>5</v>
      </c>
      <c r="N214" s="27" t="s">
        <v>60</v>
      </c>
      <c r="O214" s="27">
        <f t="shared" si="330"/>
        <v>15</v>
      </c>
      <c r="P214" s="27"/>
      <c r="Q214" s="27">
        <f t="shared" si="331"/>
        <v>0</v>
      </c>
      <c r="R214" s="27"/>
      <c r="S214" s="27">
        <f t="shared" si="332"/>
        <v>0</v>
      </c>
      <c r="T214" s="27"/>
      <c r="U214" s="27">
        <f t="shared" si="333"/>
        <v>0</v>
      </c>
      <c r="V214" s="27"/>
      <c r="W214" s="27">
        <f t="shared" si="334"/>
        <v>0</v>
      </c>
      <c r="X214" s="27"/>
      <c r="Y214" s="27">
        <f t="shared" si="335"/>
        <v>0</v>
      </c>
      <c r="Z214" s="28">
        <f t="shared" si="336"/>
        <v>0</v>
      </c>
      <c r="AA214" s="28">
        <f t="shared" si="337"/>
        <v>0</v>
      </c>
      <c r="AB214" s="28">
        <f t="shared" si="338"/>
        <v>0</v>
      </c>
      <c r="AC214" s="28">
        <f t="shared" si="339"/>
        <v>0</v>
      </c>
      <c r="AD214" s="28">
        <f t="shared" si="340"/>
        <v>5</v>
      </c>
      <c r="AE214" s="28">
        <f t="shared" si="341"/>
        <v>15</v>
      </c>
      <c r="AF214" s="28">
        <f t="shared" si="342"/>
        <v>0</v>
      </c>
      <c r="AG214" s="28">
        <f t="shared" si="343"/>
        <v>0</v>
      </c>
    </row>
    <row r="215" spans="1:33" s="29" customFormat="1" ht="16.25" customHeight="1" thickBot="1" x14ac:dyDescent="0.5">
      <c r="A215" s="21" t="s">
        <v>37</v>
      </c>
      <c r="B215" s="22">
        <f t="shared" si="326"/>
        <v>15</v>
      </c>
      <c r="C215" s="23" t="s">
        <v>603</v>
      </c>
      <c r="D215" s="23" t="s">
        <v>604</v>
      </c>
      <c r="E215" s="23" t="s">
        <v>395</v>
      </c>
      <c r="F215" s="23" t="s">
        <v>69</v>
      </c>
      <c r="G215" s="24">
        <f t="shared" si="327"/>
        <v>15</v>
      </c>
      <c r="H215" s="25">
        <f t="shared" si="328"/>
        <v>15</v>
      </c>
      <c r="I215" s="26">
        <f t="shared" si="329"/>
        <v>1</v>
      </c>
      <c r="J215" s="27"/>
      <c r="K215" s="27"/>
      <c r="L215" s="27"/>
      <c r="M215" s="27"/>
      <c r="N215" s="27"/>
      <c r="O215" s="27">
        <f t="shared" si="330"/>
        <v>0</v>
      </c>
      <c r="P215" s="27" t="s">
        <v>60</v>
      </c>
      <c r="Q215" s="27">
        <f t="shared" si="331"/>
        <v>15</v>
      </c>
      <c r="R215" s="27"/>
      <c r="S215" s="27">
        <f t="shared" si="332"/>
        <v>0</v>
      </c>
      <c r="T215" s="27"/>
      <c r="U215" s="27">
        <f t="shared" si="333"/>
        <v>0</v>
      </c>
      <c r="V215" s="27"/>
      <c r="W215" s="27">
        <f t="shared" si="334"/>
        <v>0</v>
      </c>
      <c r="X215" s="27"/>
      <c r="Y215" s="27">
        <f t="shared" si="335"/>
        <v>0</v>
      </c>
      <c r="Z215" s="28">
        <f t="shared" si="336"/>
        <v>0</v>
      </c>
      <c r="AA215" s="28">
        <f t="shared" si="337"/>
        <v>0</v>
      </c>
      <c r="AB215" s="28">
        <f t="shared" si="338"/>
        <v>0</v>
      </c>
      <c r="AC215" s="28">
        <f t="shared" si="339"/>
        <v>0</v>
      </c>
      <c r="AD215" s="28">
        <f t="shared" si="340"/>
        <v>0</v>
      </c>
      <c r="AE215" s="28">
        <f t="shared" si="341"/>
        <v>0</v>
      </c>
      <c r="AF215" s="28">
        <f t="shared" si="342"/>
        <v>15</v>
      </c>
      <c r="AG215" s="28">
        <f t="shared" si="343"/>
        <v>0</v>
      </c>
    </row>
    <row r="216" spans="1:33" s="29" customFormat="1" ht="16.25" customHeight="1" thickBot="1" x14ac:dyDescent="0.5">
      <c r="A216" s="21" t="s">
        <v>37</v>
      </c>
      <c r="B216" s="22">
        <f t="shared" si="326"/>
        <v>16</v>
      </c>
      <c r="C216" s="23" t="s">
        <v>210</v>
      </c>
      <c r="D216" s="23" t="s">
        <v>211</v>
      </c>
      <c r="E216" s="23" t="s">
        <v>142</v>
      </c>
      <c r="F216" s="23" t="s">
        <v>53</v>
      </c>
      <c r="G216" s="24">
        <f t="shared" si="327"/>
        <v>5</v>
      </c>
      <c r="H216" s="25">
        <f t="shared" si="328"/>
        <v>5</v>
      </c>
      <c r="I216" s="26">
        <f t="shared" si="329"/>
        <v>1</v>
      </c>
      <c r="J216" s="27" t="s">
        <v>30</v>
      </c>
      <c r="K216" s="27">
        <f>IF(J216="Or",90,IF(J216="Argent",50,IF(J216="Bronze",40,IF(J216="Cinq",15,IF(J216="Sept",5,0)))))</f>
        <v>5</v>
      </c>
      <c r="L216" s="27"/>
      <c r="M216" s="27">
        <f>IF(L216="Or",90,IF(L216="Argent",50,IF(L216="Bronze",40,IF(L216="Cinq",15,IF(L216="Sept",5,0)))))</f>
        <v>0</v>
      </c>
      <c r="N216" s="27"/>
      <c r="O216" s="27">
        <f t="shared" si="330"/>
        <v>0</v>
      </c>
      <c r="P216" s="27"/>
      <c r="Q216" s="27">
        <f t="shared" si="331"/>
        <v>0</v>
      </c>
      <c r="R216" s="27"/>
      <c r="S216" s="27">
        <f t="shared" si="332"/>
        <v>0</v>
      </c>
      <c r="T216" s="27"/>
      <c r="U216" s="27">
        <f t="shared" si="333"/>
        <v>0</v>
      </c>
      <c r="V216" s="27"/>
      <c r="W216" s="27">
        <f t="shared" si="334"/>
        <v>0</v>
      </c>
      <c r="X216" s="27"/>
      <c r="Y216" s="27">
        <f t="shared" si="335"/>
        <v>0</v>
      </c>
      <c r="Z216" s="28">
        <f t="shared" si="336"/>
        <v>5</v>
      </c>
      <c r="AA216" s="28">
        <f t="shared" si="337"/>
        <v>0</v>
      </c>
      <c r="AB216" s="28">
        <f t="shared" si="338"/>
        <v>0</v>
      </c>
      <c r="AC216" s="28">
        <f t="shared" si="339"/>
        <v>0</v>
      </c>
      <c r="AD216" s="28">
        <f t="shared" si="340"/>
        <v>0</v>
      </c>
      <c r="AE216" s="28">
        <f t="shared" si="341"/>
        <v>0</v>
      </c>
      <c r="AF216" s="28">
        <f t="shared" si="342"/>
        <v>0</v>
      </c>
      <c r="AG216" s="28">
        <f t="shared" si="343"/>
        <v>0</v>
      </c>
    </row>
    <row r="217" spans="1:33" s="29" customFormat="1" ht="16.25" customHeight="1" thickBot="1" x14ac:dyDescent="0.5">
      <c r="A217" s="21" t="s">
        <v>37</v>
      </c>
      <c r="B217" s="22">
        <f t="shared" si="326"/>
        <v>16</v>
      </c>
      <c r="C217" s="23" t="s">
        <v>374</v>
      </c>
      <c r="D217" s="23" t="s">
        <v>375</v>
      </c>
      <c r="E217" s="23" t="s">
        <v>370</v>
      </c>
      <c r="F217" s="23" t="s">
        <v>59</v>
      </c>
      <c r="G217" s="24">
        <f t="shared" si="327"/>
        <v>5</v>
      </c>
      <c r="H217" s="25">
        <f t="shared" si="328"/>
        <v>5</v>
      </c>
      <c r="I217" s="26">
        <f t="shared" si="329"/>
        <v>1</v>
      </c>
      <c r="J217" s="27"/>
      <c r="K217" s="27">
        <f>IF(J217="Or",90,IF(J217="Argent",50,IF(J217="Bronze",40,IF(J217="Cinq",15,IF(J217="Sept",5,0)))))</f>
        <v>0</v>
      </c>
      <c r="L217" s="27" t="s">
        <v>30</v>
      </c>
      <c r="M217" s="27">
        <f>IF(L217="Or",90,IF(L217="Argent",50,IF(L217="Bronze",40,IF(L217="Cinq",15,IF(L217="Sept",5,0)))))</f>
        <v>5</v>
      </c>
      <c r="N217" s="27"/>
      <c r="O217" s="27">
        <f t="shared" si="330"/>
        <v>0</v>
      </c>
      <c r="P217" s="27"/>
      <c r="Q217" s="27">
        <f t="shared" si="331"/>
        <v>0</v>
      </c>
      <c r="R217" s="27"/>
      <c r="S217" s="27">
        <f t="shared" si="332"/>
        <v>0</v>
      </c>
      <c r="T217" s="27"/>
      <c r="U217" s="27">
        <f t="shared" si="333"/>
        <v>0</v>
      </c>
      <c r="V217" s="27"/>
      <c r="W217" s="27">
        <f t="shared" si="334"/>
        <v>0</v>
      </c>
      <c r="X217" s="27"/>
      <c r="Y217" s="27">
        <f t="shared" si="335"/>
        <v>0</v>
      </c>
      <c r="Z217" s="28">
        <f t="shared" si="336"/>
        <v>0</v>
      </c>
      <c r="AA217" s="28">
        <f t="shared" si="337"/>
        <v>0</v>
      </c>
      <c r="AB217" s="28">
        <f t="shared" si="338"/>
        <v>0</v>
      </c>
      <c r="AC217" s="28">
        <f t="shared" si="339"/>
        <v>0</v>
      </c>
      <c r="AD217" s="28">
        <f t="shared" si="340"/>
        <v>5</v>
      </c>
      <c r="AE217" s="28">
        <f t="shared" si="341"/>
        <v>0</v>
      </c>
      <c r="AF217" s="28">
        <f t="shared" si="342"/>
        <v>0</v>
      </c>
      <c r="AG217" s="28">
        <f t="shared" si="343"/>
        <v>0</v>
      </c>
    </row>
    <row r="218" spans="1:33" s="29" customFormat="1" ht="16.25" customHeight="1" thickBot="1" x14ac:dyDescent="0.5">
      <c r="A218" s="21" t="s">
        <v>37</v>
      </c>
      <c r="B218" s="22">
        <f t="shared" si="326"/>
        <v>16</v>
      </c>
      <c r="C218" s="23" t="s">
        <v>514</v>
      </c>
      <c r="D218" s="23" t="s">
        <v>515</v>
      </c>
      <c r="E218" s="23" t="s">
        <v>387</v>
      </c>
      <c r="F218" s="23" t="s">
        <v>64</v>
      </c>
      <c r="G218" s="24">
        <f t="shared" si="327"/>
        <v>5</v>
      </c>
      <c r="H218" s="25">
        <f t="shared" si="328"/>
        <v>5</v>
      </c>
      <c r="I218" s="26">
        <f t="shared" si="329"/>
        <v>1</v>
      </c>
      <c r="J218" s="27"/>
      <c r="K218" s="27"/>
      <c r="L218" s="27"/>
      <c r="M218" s="27"/>
      <c r="N218" s="27" t="s">
        <v>30</v>
      </c>
      <c r="O218" s="27">
        <f t="shared" si="330"/>
        <v>5</v>
      </c>
      <c r="P218" s="27"/>
      <c r="Q218" s="27">
        <f t="shared" si="331"/>
        <v>0</v>
      </c>
      <c r="R218" s="27"/>
      <c r="S218" s="27">
        <f t="shared" si="332"/>
        <v>0</v>
      </c>
      <c r="T218" s="27"/>
      <c r="U218" s="27">
        <f t="shared" si="333"/>
        <v>0</v>
      </c>
      <c r="V218" s="27"/>
      <c r="W218" s="27">
        <f t="shared" si="334"/>
        <v>0</v>
      </c>
      <c r="X218" s="27"/>
      <c r="Y218" s="27">
        <f t="shared" si="335"/>
        <v>0</v>
      </c>
      <c r="Z218" s="28">
        <f t="shared" si="336"/>
        <v>0</v>
      </c>
      <c r="AA218" s="28">
        <f t="shared" si="337"/>
        <v>0</v>
      </c>
      <c r="AB218" s="28">
        <f t="shared" si="338"/>
        <v>0</v>
      </c>
      <c r="AC218" s="28">
        <f t="shared" si="339"/>
        <v>0</v>
      </c>
      <c r="AD218" s="28">
        <f t="shared" si="340"/>
        <v>0</v>
      </c>
      <c r="AE218" s="28">
        <f t="shared" si="341"/>
        <v>5</v>
      </c>
      <c r="AF218" s="28">
        <f t="shared" si="342"/>
        <v>0</v>
      </c>
      <c r="AG218" s="28">
        <f t="shared" si="343"/>
        <v>0</v>
      </c>
    </row>
    <row r="219" spans="1:33" s="29" customFormat="1" ht="16.25" customHeight="1" thickBot="1" x14ac:dyDescent="0.5">
      <c r="A219" s="21" t="s">
        <v>37</v>
      </c>
      <c r="B219" s="22">
        <f t="shared" si="326"/>
        <v>16</v>
      </c>
      <c r="C219" s="23" t="s">
        <v>605</v>
      </c>
      <c r="D219" s="23" t="s">
        <v>606</v>
      </c>
      <c r="E219" s="23" t="s">
        <v>607</v>
      </c>
      <c r="F219" s="23" t="s">
        <v>69</v>
      </c>
      <c r="G219" s="24">
        <f t="shared" si="327"/>
        <v>5</v>
      </c>
      <c r="H219" s="25">
        <f t="shared" si="328"/>
        <v>5</v>
      </c>
      <c r="I219" s="26">
        <f t="shared" si="329"/>
        <v>1</v>
      </c>
      <c r="J219" s="27"/>
      <c r="K219" s="27"/>
      <c r="L219" s="27"/>
      <c r="M219" s="27"/>
      <c r="N219" s="27"/>
      <c r="O219" s="27">
        <f t="shared" si="330"/>
        <v>0</v>
      </c>
      <c r="P219" s="27" t="s">
        <v>30</v>
      </c>
      <c r="Q219" s="27">
        <f t="shared" si="331"/>
        <v>5</v>
      </c>
      <c r="R219" s="27"/>
      <c r="S219" s="27">
        <f t="shared" si="332"/>
        <v>0</v>
      </c>
      <c r="T219" s="27"/>
      <c r="U219" s="27">
        <f t="shared" si="333"/>
        <v>0</v>
      </c>
      <c r="V219" s="27"/>
      <c r="W219" s="27">
        <f t="shared" si="334"/>
        <v>0</v>
      </c>
      <c r="X219" s="27"/>
      <c r="Y219" s="27">
        <f t="shared" si="335"/>
        <v>0</v>
      </c>
      <c r="Z219" s="28">
        <f t="shared" si="336"/>
        <v>0</v>
      </c>
      <c r="AA219" s="28">
        <f t="shared" si="337"/>
        <v>0</v>
      </c>
      <c r="AB219" s="28">
        <f t="shared" si="338"/>
        <v>0</v>
      </c>
      <c r="AC219" s="28">
        <f t="shared" si="339"/>
        <v>0</v>
      </c>
      <c r="AD219" s="28">
        <f t="shared" si="340"/>
        <v>0</v>
      </c>
      <c r="AE219" s="28">
        <f t="shared" si="341"/>
        <v>0</v>
      </c>
      <c r="AF219" s="28">
        <f t="shared" si="342"/>
        <v>5</v>
      </c>
      <c r="AG219" s="28">
        <f t="shared" si="343"/>
        <v>0</v>
      </c>
    </row>
    <row r="220" spans="1:33" s="29" customFormat="1" ht="16.25" customHeight="1" thickBot="1" x14ac:dyDescent="0.5">
      <c r="A220" s="21" t="s">
        <v>37</v>
      </c>
      <c r="B220" s="22">
        <f t="shared" si="326"/>
        <v>16</v>
      </c>
      <c r="C220" s="23" t="s">
        <v>608</v>
      </c>
      <c r="D220" s="23" t="s">
        <v>609</v>
      </c>
      <c r="E220" s="23" t="s">
        <v>139</v>
      </c>
      <c r="F220" s="23" t="s">
        <v>64</v>
      </c>
      <c r="G220" s="24">
        <f t="shared" si="327"/>
        <v>5</v>
      </c>
      <c r="H220" s="25">
        <f t="shared" si="328"/>
        <v>5</v>
      </c>
      <c r="I220" s="26">
        <f t="shared" si="329"/>
        <v>1</v>
      </c>
      <c r="J220" s="27"/>
      <c r="K220" s="27"/>
      <c r="L220" s="27"/>
      <c r="M220" s="27"/>
      <c r="N220" s="27"/>
      <c r="O220" s="27">
        <f t="shared" si="330"/>
        <v>0</v>
      </c>
      <c r="P220" s="27" t="s">
        <v>30</v>
      </c>
      <c r="Q220" s="27">
        <f t="shared" si="331"/>
        <v>5</v>
      </c>
      <c r="R220" s="27"/>
      <c r="S220" s="27">
        <f t="shared" si="332"/>
        <v>0</v>
      </c>
      <c r="T220" s="27"/>
      <c r="U220" s="27">
        <f t="shared" si="333"/>
        <v>0</v>
      </c>
      <c r="V220" s="27"/>
      <c r="W220" s="27">
        <f t="shared" si="334"/>
        <v>0</v>
      </c>
      <c r="X220" s="27"/>
      <c r="Y220" s="27">
        <f t="shared" si="335"/>
        <v>0</v>
      </c>
      <c r="Z220" s="28">
        <f t="shared" si="336"/>
        <v>0</v>
      </c>
      <c r="AA220" s="28">
        <f t="shared" si="337"/>
        <v>0</v>
      </c>
      <c r="AB220" s="28">
        <f t="shared" si="338"/>
        <v>0</v>
      </c>
      <c r="AC220" s="28">
        <f t="shared" si="339"/>
        <v>0</v>
      </c>
      <c r="AD220" s="28">
        <f t="shared" si="340"/>
        <v>0</v>
      </c>
      <c r="AE220" s="28">
        <f t="shared" si="341"/>
        <v>0</v>
      </c>
      <c r="AF220" s="28">
        <f t="shared" si="342"/>
        <v>5</v>
      </c>
      <c r="AG220" s="28">
        <f t="shared" si="343"/>
        <v>0</v>
      </c>
    </row>
    <row r="221" spans="1:33" s="29" customFormat="1" ht="16.25" hidden="1" customHeight="1" thickBot="1" x14ac:dyDescent="0.5">
      <c r="A221" s="21" t="s">
        <v>37</v>
      </c>
      <c r="B221" s="22">
        <f t="shared" ref="B221:B225" si="344">RANK(G221,$G$201:$G$227,0)</f>
        <v>21</v>
      </c>
      <c r="C221" s="23" t="s">
        <v>660</v>
      </c>
      <c r="D221" s="23"/>
      <c r="E221" s="23"/>
      <c r="F221" s="23"/>
      <c r="G221" s="24">
        <f t="shared" ref="G221:G225" si="345">SUMPRODUCT(LARGE(Z221:AG221,ROW($1:$4)))</f>
        <v>0</v>
      </c>
      <c r="H221" s="25">
        <f t="shared" ref="H221:H225" si="346">SUM(M221,W221,K221,U221,S221,O221,Q221,Y221)</f>
        <v>0</v>
      </c>
      <c r="I221" s="26">
        <f t="shared" ref="I221:I225" si="347">COUNTA(L221,V221,J221,T221,R221,N221,P221,X221)</f>
        <v>0</v>
      </c>
      <c r="J221" s="27"/>
      <c r="K221" s="27"/>
      <c r="L221" s="27"/>
      <c r="M221" s="27"/>
      <c r="N221" s="27"/>
      <c r="O221" s="27">
        <f t="shared" ref="O221:O225" si="348">IF(N221="Or",90,IF(N221="Argent",50,IF(N221="Bronze",40,IF(N221="Cinq",15,IF(N221="Sept",5,0)))))</f>
        <v>0</v>
      </c>
      <c r="P221" s="27"/>
      <c r="Q221" s="27">
        <f t="shared" ref="Q221:Q225" si="349">IF(P221="Or",90,IF(P221="Argent",50,IF(P221="Bronze",40,IF(P221="Cinq",15,IF(P221="Sept",5,0)))))</f>
        <v>0</v>
      </c>
      <c r="R221" s="27"/>
      <c r="S221" s="27">
        <f t="shared" ref="S221:S225" si="350">IF(R221="Or",90,IF(R221="Argent",50,IF(R221="Bronze",40,IF(R221="Cinq",15,IF(R221="Sept",5,0)))))</f>
        <v>0</v>
      </c>
      <c r="T221" s="27"/>
      <c r="U221" s="27">
        <f t="shared" ref="U221:U225" si="351">IF(T221="Or",160,IF(T221="Argent",50,IF(T221="Bronze",40,IF(T221="Cinq",15,IF(T221="Sept",5,0)))))</f>
        <v>0</v>
      </c>
      <c r="V221" s="27"/>
      <c r="W221" s="27">
        <f t="shared" ref="W221:W225" si="352">IF(V221="Or",90,IF(V221="Argent",50,IF(V221="Bronze",40,IF(V221="Cinq",15,IF(V221="Sept",5,0)))))</f>
        <v>0</v>
      </c>
      <c r="X221" s="27"/>
      <c r="Y221" s="27">
        <f t="shared" ref="Y221:Y225" si="353">IF(X221="Or",90,IF(X221="Argent",50,IF(X221="Bronze",40,IF(X221="Cinq",15,IF(X221="Sept",5,0)))))</f>
        <v>0</v>
      </c>
      <c r="Z221" s="28">
        <f t="shared" ref="Z221:Z225" si="354">K221</f>
        <v>0</v>
      </c>
      <c r="AA221" s="28">
        <f t="shared" ref="AA221:AA225" si="355">S221</f>
        <v>0</v>
      </c>
      <c r="AB221" s="28">
        <f t="shared" ref="AB221:AB225" si="356">U221</f>
        <v>0</v>
      </c>
      <c r="AC221" s="28">
        <f t="shared" ref="AC221:AC225" si="357">W221</f>
        <v>0</v>
      </c>
      <c r="AD221" s="28">
        <f t="shared" ref="AD221:AD225" si="358">M221</f>
        <v>0</v>
      </c>
      <c r="AE221" s="28">
        <f t="shared" ref="AE221:AE225" si="359">O221</f>
        <v>0</v>
      </c>
      <c r="AF221" s="28">
        <f t="shared" ref="AF221:AF225" si="360">Q221</f>
        <v>0</v>
      </c>
      <c r="AG221" s="28">
        <f t="shared" ref="AG221:AG225" si="361">Y221</f>
        <v>0</v>
      </c>
    </row>
    <row r="222" spans="1:33" s="29" customFormat="1" ht="16.25" hidden="1" customHeight="1" thickBot="1" x14ac:dyDescent="0.5">
      <c r="A222" s="21" t="s">
        <v>37</v>
      </c>
      <c r="B222" s="22">
        <f t="shared" si="344"/>
        <v>21</v>
      </c>
      <c r="C222" s="23"/>
      <c r="D222" s="23"/>
      <c r="E222" s="23"/>
      <c r="F222" s="23"/>
      <c r="G222" s="24">
        <f t="shared" si="345"/>
        <v>0</v>
      </c>
      <c r="H222" s="25">
        <f t="shared" si="346"/>
        <v>0</v>
      </c>
      <c r="I222" s="26">
        <f t="shared" si="347"/>
        <v>0</v>
      </c>
      <c r="J222" s="27"/>
      <c r="K222" s="27"/>
      <c r="L222" s="27"/>
      <c r="M222" s="27"/>
      <c r="N222" s="27"/>
      <c r="O222" s="27">
        <f t="shared" si="348"/>
        <v>0</v>
      </c>
      <c r="P222" s="27"/>
      <c r="Q222" s="27">
        <f t="shared" si="349"/>
        <v>0</v>
      </c>
      <c r="R222" s="27"/>
      <c r="S222" s="27">
        <f t="shared" si="350"/>
        <v>0</v>
      </c>
      <c r="T222" s="27"/>
      <c r="U222" s="27">
        <f t="shared" si="351"/>
        <v>0</v>
      </c>
      <c r="V222" s="27"/>
      <c r="W222" s="27">
        <f t="shared" si="352"/>
        <v>0</v>
      </c>
      <c r="X222" s="27"/>
      <c r="Y222" s="27">
        <f t="shared" si="353"/>
        <v>0</v>
      </c>
      <c r="Z222" s="28">
        <f t="shared" si="354"/>
        <v>0</v>
      </c>
      <c r="AA222" s="28">
        <f t="shared" si="355"/>
        <v>0</v>
      </c>
      <c r="AB222" s="28">
        <f t="shared" si="356"/>
        <v>0</v>
      </c>
      <c r="AC222" s="28">
        <f t="shared" si="357"/>
        <v>0</v>
      </c>
      <c r="AD222" s="28">
        <f t="shared" si="358"/>
        <v>0</v>
      </c>
      <c r="AE222" s="28">
        <f t="shared" si="359"/>
        <v>0</v>
      </c>
      <c r="AF222" s="28">
        <f t="shared" si="360"/>
        <v>0</v>
      </c>
      <c r="AG222" s="28">
        <f t="shared" si="361"/>
        <v>0</v>
      </c>
    </row>
    <row r="223" spans="1:33" s="29" customFormat="1" ht="16.25" hidden="1" customHeight="1" thickBot="1" x14ac:dyDescent="0.5">
      <c r="A223" s="21" t="s">
        <v>37</v>
      </c>
      <c r="B223" s="22">
        <f t="shared" si="344"/>
        <v>21</v>
      </c>
      <c r="C223" s="23"/>
      <c r="D223" s="23"/>
      <c r="E223" s="23"/>
      <c r="F223" s="23"/>
      <c r="G223" s="24">
        <f t="shared" si="345"/>
        <v>0</v>
      </c>
      <c r="H223" s="25">
        <f t="shared" si="346"/>
        <v>0</v>
      </c>
      <c r="I223" s="26">
        <f t="shared" si="347"/>
        <v>0</v>
      </c>
      <c r="J223" s="27"/>
      <c r="K223" s="27"/>
      <c r="L223" s="27"/>
      <c r="M223" s="27"/>
      <c r="N223" s="27"/>
      <c r="O223" s="27">
        <f t="shared" si="348"/>
        <v>0</v>
      </c>
      <c r="P223" s="27"/>
      <c r="Q223" s="27">
        <f t="shared" si="349"/>
        <v>0</v>
      </c>
      <c r="R223" s="27"/>
      <c r="S223" s="27">
        <f t="shared" si="350"/>
        <v>0</v>
      </c>
      <c r="T223" s="27"/>
      <c r="U223" s="27">
        <f t="shared" si="351"/>
        <v>0</v>
      </c>
      <c r="V223" s="27"/>
      <c r="W223" s="27">
        <f t="shared" si="352"/>
        <v>0</v>
      </c>
      <c r="X223" s="27"/>
      <c r="Y223" s="27">
        <f t="shared" si="353"/>
        <v>0</v>
      </c>
      <c r="Z223" s="28">
        <f t="shared" si="354"/>
        <v>0</v>
      </c>
      <c r="AA223" s="28">
        <f t="shared" si="355"/>
        <v>0</v>
      </c>
      <c r="AB223" s="28">
        <f t="shared" si="356"/>
        <v>0</v>
      </c>
      <c r="AC223" s="28">
        <f t="shared" si="357"/>
        <v>0</v>
      </c>
      <c r="AD223" s="28">
        <f t="shared" si="358"/>
        <v>0</v>
      </c>
      <c r="AE223" s="28">
        <f t="shared" si="359"/>
        <v>0</v>
      </c>
      <c r="AF223" s="28">
        <f t="shared" si="360"/>
        <v>0</v>
      </c>
      <c r="AG223" s="28">
        <f t="shared" si="361"/>
        <v>0</v>
      </c>
    </row>
    <row r="224" spans="1:33" s="29" customFormat="1" ht="16.25" hidden="1" customHeight="1" thickBot="1" x14ac:dyDescent="0.5">
      <c r="A224" s="21" t="s">
        <v>37</v>
      </c>
      <c r="B224" s="22">
        <f t="shared" si="344"/>
        <v>21</v>
      </c>
      <c r="C224" s="23"/>
      <c r="D224" s="23"/>
      <c r="E224" s="23"/>
      <c r="F224" s="23"/>
      <c r="G224" s="24">
        <f t="shared" si="345"/>
        <v>0</v>
      </c>
      <c r="H224" s="25">
        <f t="shared" si="346"/>
        <v>0</v>
      </c>
      <c r="I224" s="26">
        <f t="shared" si="347"/>
        <v>0</v>
      </c>
      <c r="J224" s="27"/>
      <c r="K224" s="27"/>
      <c r="L224" s="27"/>
      <c r="M224" s="27"/>
      <c r="N224" s="27"/>
      <c r="O224" s="27">
        <f t="shared" si="348"/>
        <v>0</v>
      </c>
      <c r="P224" s="27"/>
      <c r="Q224" s="27">
        <f t="shared" si="349"/>
        <v>0</v>
      </c>
      <c r="R224" s="27"/>
      <c r="S224" s="27">
        <f t="shared" si="350"/>
        <v>0</v>
      </c>
      <c r="T224" s="27"/>
      <c r="U224" s="27">
        <f t="shared" si="351"/>
        <v>0</v>
      </c>
      <c r="V224" s="27"/>
      <c r="W224" s="27">
        <f t="shared" si="352"/>
        <v>0</v>
      </c>
      <c r="X224" s="27"/>
      <c r="Y224" s="27">
        <f t="shared" si="353"/>
        <v>0</v>
      </c>
      <c r="Z224" s="28">
        <f t="shared" si="354"/>
        <v>0</v>
      </c>
      <c r="AA224" s="28">
        <f t="shared" si="355"/>
        <v>0</v>
      </c>
      <c r="AB224" s="28">
        <f t="shared" si="356"/>
        <v>0</v>
      </c>
      <c r="AC224" s="28">
        <f t="shared" si="357"/>
        <v>0</v>
      </c>
      <c r="AD224" s="28">
        <f t="shared" si="358"/>
        <v>0</v>
      </c>
      <c r="AE224" s="28">
        <f t="shared" si="359"/>
        <v>0</v>
      </c>
      <c r="AF224" s="28">
        <f t="shared" si="360"/>
        <v>0</v>
      </c>
      <c r="AG224" s="28">
        <f t="shared" si="361"/>
        <v>0</v>
      </c>
    </row>
    <row r="225" spans="1:33" s="29" customFormat="1" ht="16.25" hidden="1" customHeight="1" thickBot="1" x14ac:dyDescent="0.5">
      <c r="A225" s="21" t="s">
        <v>37</v>
      </c>
      <c r="B225" s="22">
        <f t="shared" si="344"/>
        <v>21</v>
      </c>
      <c r="C225" s="23"/>
      <c r="D225" s="23"/>
      <c r="E225" s="23"/>
      <c r="F225" s="23"/>
      <c r="G225" s="24">
        <f t="shared" si="345"/>
        <v>0</v>
      </c>
      <c r="H225" s="25">
        <f t="shared" si="346"/>
        <v>0</v>
      </c>
      <c r="I225" s="26">
        <f t="shared" si="347"/>
        <v>0</v>
      </c>
      <c r="J225" s="27"/>
      <c r="K225" s="27"/>
      <c r="L225" s="27"/>
      <c r="M225" s="27"/>
      <c r="N225" s="27"/>
      <c r="O225" s="27">
        <f t="shared" si="348"/>
        <v>0</v>
      </c>
      <c r="P225" s="27"/>
      <c r="Q225" s="27">
        <f t="shared" si="349"/>
        <v>0</v>
      </c>
      <c r="R225" s="27"/>
      <c r="S225" s="27">
        <f t="shared" si="350"/>
        <v>0</v>
      </c>
      <c r="T225" s="27"/>
      <c r="U225" s="27">
        <f t="shared" si="351"/>
        <v>0</v>
      </c>
      <c r="V225" s="27"/>
      <c r="W225" s="27">
        <f t="shared" si="352"/>
        <v>0</v>
      </c>
      <c r="X225" s="27"/>
      <c r="Y225" s="27">
        <f t="shared" si="353"/>
        <v>0</v>
      </c>
      <c r="Z225" s="28">
        <f t="shared" si="354"/>
        <v>0</v>
      </c>
      <c r="AA225" s="28">
        <f t="shared" si="355"/>
        <v>0</v>
      </c>
      <c r="AB225" s="28">
        <f t="shared" si="356"/>
        <v>0</v>
      </c>
      <c r="AC225" s="28">
        <f t="shared" si="357"/>
        <v>0</v>
      </c>
      <c r="AD225" s="28">
        <f t="shared" si="358"/>
        <v>0</v>
      </c>
      <c r="AE225" s="28">
        <f t="shared" si="359"/>
        <v>0</v>
      </c>
      <c r="AF225" s="28">
        <f t="shared" si="360"/>
        <v>0</v>
      </c>
      <c r="AG225" s="28">
        <f t="shared" si="361"/>
        <v>0</v>
      </c>
    </row>
    <row r="226" spans="1:33" s="29" customFormat="1" ht="16.25" hidden="1" customHeight="1" thickBot="1" x14ac:dyDescent="0.5">
      <c r="A226" s="21" t="s">
        <v>37</v>
      </c>
      <c r="B226" s="22">
        <f t="shared" ref="B226:B227" si="362">RANK(G226,$G$201:$G$227,0)</f>
        <v>21</v>
      </c>
      <c r="C226" s="23"/>
      <c r="D226" s="23"/>
      <c r="E226" s="23"/>
      <c r="F226" s="23"/>
      <c r="G226" s="24">
        <f t="shared" ref="G226:G227" si="363">SUMPRODUCT(LARGE(Z226:AG226,ROW($1:$4)))</f>
        <v>0</v>
      </c>
      <c r="H226" s="25">
        <f t="shared" ref="H226:H227" si="364">SUM(M226,W226,K226,U226,S226,O226,Q226,Y226)</f>
        <v>0</v>
      </c>
      <c r="I226" s="26">
        <f t="shared" ref="I226:I227" si="365">COUNTA(L226,V226,J226,T226,R226,N226,P226,X226)</f>
        <v>0</v>
      </c>
      <c r="J226" s="27"/>
      <c r="K226" s="27"/>
      <c r="L226" s="27"/>
      <c r="M226" s="27"/>
      <c r="N226" s="27"/>
      <c r="O226" s="27">
        <f t="shared" ref="O226:O227" si="366">IF(N226="Or",90,IF(N226="Argent",50,IF(N226="Bronze",40,IF(N226="Cinq",15,IF(N226="Sept",5,0)))))</f>
        <v>0</v>
      </c>
      <c r="P226" s="27"/>
      <c r="Q226" s="27">
        <f t="shared" ref="Q226:Q227" si="367">IF(P226="Or",90,IF(P226="Argent",50,IF(P226="Bronze",40,IF(P226="Cinq",15,IF(P226="Sept",5,0)))))</f>
        <v>0</v>
      </c>
      <c r="R226" s="27"/>
      <c r="S226" s="27">
        <f t="shared" ref="S226:S227" si="368">IF(R226="Or",90,IF(R226="Argent",50,IF(R226="Bronze",40,IF(R226="Cinq",15,IF(R226="Sept",5,0)))))</f>
        <v>0</v>
      </c>
      <c r="T226" s="27"/>
      <c r="U226" s="27">
        <f t="shared" si="265"/>
        <v>0</v>
      </c>
      <c r="V226" s="27"/>
      <c r="W226" s="27">
        <f t="shared" ref="W226:W227" si="369">IF(V226="Or",90,IF(V226="Argent",50,IF(V226="Bronze",40,IF(V226="Cinq",15,IF(V226="Sept",5,0)))))</f>
        <v>0</v>
      </c>
      <c r="X226" s="27"/>
      <c r="Y226" s="27">
        <f t="shared" ref="Y226:Y227" si="370">IF(X226="Or",90,IF(X226="Argent",50,IF(X226="Bronze",40,IF(X226="Cinq",15,IF(X226="Sept",5,0)))))</f>
        <v>0</v>
      </c>
      <c r="Z226" s="28">
        <f t="shared" ref="Z226:Z227" si="371">K226</f>
        <v>0</v>
      </c>
      <c r="AA226" s="28">
        <f t="shared" ref="AA226:AA227" si="372">S226</f>
        <v>0</v>
      </c>
      <c r="AB226" s="28">
        <f t="shared" ref="AB226:AB227" si="373">U226</f>
        <v>0</v>
      </c>
      <c r="AC226" s="28">
        <f t="shared" ref="AC226:AC227" si="374">W226</f>
        <v>0</v>
      </c>
      <c r="AD226" s="28">
        <f t="shared" ref="AD226:AD227" si="375">M226</f>
        <v>0</v>
      </c>
      <c r="AE226" s="28">
        <f t="shared" ref="AE226:AE227" si="376">O226</f>
        <v>0</v>
      </c>
      <c r="AF226" s="28">
        <f t="shared" ref="AF226:AF227" si="377">Q226</f>
        <v>0</v>
      </c>
      <c r="AG226" s="28">
        <f t="shared" ref="AG226:AG227" si="378">Y226</f>
        <v>0</v>
      </c>
    </row>
    <row r="227" spans="1:33" s="29" customFormat="1" ht="16.25" hidden="1" customHeight="1" thickBot="1" x14ac:dyDescent="0.5">
      <c r="A227" s="21" t="s">
        <v>37</v>
      </c>
      <c r="B227" s="22">
        <f t="shared" si="362"/>
        <v>21</v>
      </c>
      <c r="C227" s="23"/>
      <c r="D227" s="23"/>
      <c r="E227" s="23"/>
      <c r="F227" s="23"/>
      <c r="G227" s="24">
        <f t="shared" si="363"/>
        <v>0</v>
      </c>
      <c r="H227" s="25">
        <f t="shared" si="364"/>
        <v>0</v>
      </c>
      <c r="I227" s="26">
        <f t="shared" si="365"/>
        <v>0</v>
      </c>
      <c r="J227" s="27"/>
      <c r="K227" s="27">
        <f t="shared" ref="K227" si="379">IF(J227="Or",90,IF(J227="Argent",50,IF(J227="Bronze",40,IF(J227="Cinq",15,IF(J227="Sept",5,0)))))</f>
        <v>0</v>
      </c>
      <c r="L227" s="27"/>
      <c r="M227" s="27">
        <f t="shared" ref="M227" si="380">IF(L227="Or",90,IF(L227="Argent",50,IF(L227="Bronze",40,IF(L227="Cinq",15,IF(L227="Sept",5,0)))))</f>
        <v>0</v>
      </c>
      <c r="N227" s="27"/>
      <c r="O227" s="27">
        <f t="shared" si="366"/>
        <v>0</v>
      </c>
      <c r="P227" s="27"/>
      <c r="Q227" s="27">
        <f t="shared" si="367"/>
        <v>0</v>
      </c>
      <c r="R227" s="27"/>
      <c r="S227" s="27">
        <f t="shared" si="368"/>
        <v>0</v>
      </c>
      <c r="T227" s="27"/>
      <c r="U227" s="27">
        <f t="shared" si="265"/>
        <v>0</v>
      </c>
      <c r="V227" s="27"/>
      <c r="W227" s="27">
        <f t="shared" si="369"/>
        <v>0</v>
      </c>
      <c r="X227" s="27"/>
      <c r="Y227" s="27">
        <f t="shared" si="370"/>
        <v>0</v>
      </c>
      <c r="Z227" s="28">
        <f t="shared" si="371"/>
        <v>0</v>
      </c>
      <c r="AA227" s="28">
        <f t="shared" si="372"/>
        <v>0</v>
      </c>
      <c r="AB227" s="28">
        <f t="shared" si="373"/>
        <v>0</v>
      </c>
      <c r="AC227" s="28">
        <f t="shared" si="374"/>
        <v>0</v>
      </c>
      <c r="AD227" s="28">
        <f t="shared" si="375"/>
        <v>0</v>
      </c>
      <c r="AE227" s="28">
        <f t="shared" si="376"/>
        <v>0</v>
      </c>
      <c r="AF227" s="28">
        <f t="shared" si="377"/>
        <v>0</v>
      </c>
      <c r="AG227" s="28">
        <f t="shared" si="378"/>
        <v>0</v>
      </c>
    </row>
    <row r="228" spans="1:33" s="29" customFormat="1" ht="16.149999999999999" thickBot="1" x14ac:dyDescent="0.5">
      <c r="A228" s="47"/>
      <c r="B228" s="48"/>
      <c r="C228" s="49"/>
      <c r="D228" s="50"/>
      <c r="E228" s="51"/>
      <c r="F228" s="51"/>
      <c r="G228" s="52"/>
      <c r="H228" s="39"/>
      <c r="I228" s="39"/>
      <c r="J228" s="39"/>
      <c r="K228" s="39"/>
      <c r="L228" s="42"/>
      <c r="M228" s="42"/>
      <c r="N228" s="42"/>
      <c r="O228" s="42"/>
      <c r="P228" s="42"/>
      <c r="Q228" s="42"/>
      <c r="R228" s="39"/>
      <c r="S228" s="39"/>
      <c r="T228" s="39"/>
      <c r="U228" s="39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</row>
    <row r="229" spans="1:33" s="29" customFormat="1" ht="16.25" customHeight="1" thickBot="1" x14ac:dyDescent="0.5">
      <c r="A229" s="21" t="s">
        <v>38</v>
      </c>
      <c r="B229" s="22">
        <f t="shared" ref="B229:B242" si="381">RANK(G229,$G$212:$G$242,0)</f>
        <v>1</v>
      </c>
      <c r="C229" s="23" t="s">
        <v>516</v>
      </c>
      <c r="D229" s="23" t="s">
        <v>517</v>
      </c>
      <c r="E229" s="23" t="s">
        <v>411</v>
      </c>
      <c r="F229" s="23" t="s">
        <v>89</v>
      </c>
      <c r="G229" s="24">
        <f t="shared" ref="G229:G234" si="382">SUMPRODUCT(LARGE(Z229:AG229,ROW($1:$4)))</f>
        <v>130</v>
      </c>
      <c r="H229" s="25">
        <f t="shared" ref="H229:H242" si="383">SUM(M229,W229,K229,U229,S229,O229,Q229,Y229)</f>
        <v>130</v>
      </c>
      <c r="I229" s="26">
        <f t="shared" ref="I229:I242" si="384">COUNTA(L229,V229,J229,T229,R229,N229,P229,X229)</f>
        <v>2</v>
      </c>
      <c r="J229" s="27"/>
      <c r="K229" s="27">
        <f t="shared" ref="K229:K234" si="385">IF(J229="Or",90,IF(J229="Argent",50,IF(J229="Bronze",40,IF(J229="Cinq",15,IF(J229="Sept",5,0)))))</f>
        <v>0</v>
      </c>
      <c r="L229" s="27"/>
      <c r="M229" s="27">
        <f t="shared" ref="M229:M234" si="386">IF(L229="Or",90,IF(L229="Argent",50,IF(L229="Bronze",40,IF(L229="Cinq",15,IF(L229="Sept",5,0)))))</f>
        <v>0</v>
      </c>
      <c r="N229" s="27" t="s">
        <v>55</v>
      </c>
      <c r="O229" s="27">
        <f t="shared" ref="O229:O234" si="387">IF(N229="Or",90,IF(N229="Argent",50,IF(N229="Bronze",40,IF(N229="Cinq",15,IF(N229="Sept",5,0)))))</f>
        <v>90</v>
      </c>
      <c r="P229" s="27"/>
      <c r="Q229" s="27">
        <f t="shared" ref="Q229:Q234" si="388">IF(P229="Or",90,IF(P229="Argent",50,IF(P229="Bronze",40,IF(P229="Cinq",15,IF(P229="Sept",5,0)))))</f>
        <v>0</v>
      </c>
      <c r="R229" s="27" t="s">
        <v>58</v>
      </c>
      <c r="S229" s="27">
        <f t="shared" ref="S229:S242" si="389">IF(R229="Or",90,IF(R229="Argent",50,IF(R229="Bronze",40,IF(R229="Cinq",15,IF(R229="Sept",5,0)))))</f>
        <v>40</v>
      </c>
      <c r="T229" s="27"/>
      <c r="U229" s="27">
        <f t="shared" ref="U229:U242" si="390">IF(T229="Or",160,IF(T229="Argent",50,IF(T229="Bronze",40,IF(T229="Cinq",15,IF(T229="Sept",5,0)))))</f>
        <v>0</v>
      </c>
      <c r="V229" s="27"/>
      <c r="W229" s="27">
        <f t="shared" ref="W229:W242" si="391">IF(V229="Or",90,IF(V229="Argent",50,IF(V229="Bronze",40,IF(V229="Cinq",15,IF(V229="Sept",5,0)))))</f>
        <v>0</v>
      </c>
      <c r="X229" s="27"/>
      <c r="Y229" s="27">
        <f t="shared" ref="Y229:Y242" si="392">IF(X229="Or",90,IF(X229="Argent",50,IF(X229="Bronze",40,IF(X229="Cinq",15,IF(X229="Sept",5,0)))))</f>
        <v>0</v>
      </c>
      <c r="Z229" s="28">
        <f t="shared" ref="Z229:Z242" si="393">K229</f>
        <v>0</v>
      </c>
      <c r="AA229" s="28">
        <f t="shared" ref="AA229:AA242" si="394">S229</f>
        <v>40</v>
      </c>
      <c r="AB229" s="28">
        <f t="shared" ref="AB229:AB242" si="395">U229</f>
        <v>0</v>
      </c>
      <c r="AC229" s="28">
        <f t="shared" ref="AC229:AC242" si="396">W229</f>
        <v>0</v>
      </c>
      <c r="AD229" s="28">
        <f t="shared" ref="AD229:AD242" si="397">M229</f>
        <v>0</v>
      </c>
      <c r="AE229" s="28">
        <f t="shared" ref="AE229:AE242" si="398">O229</f>
        <v>90</v>
      </c>
      <c r="AF229" s="28">
        <f t="shared" ref="AF229:AF242" si="399">Q229</f>
        <v>0</v>
      </c>
      <c r="AG229" s="28">
        <f t="shared" ref="AG229:AG242" si="400">Y229</f>
        <v>0</v>
      </c>
    </row>
    <row r="230" spans="1:33" s="29" customFormat="1" ht="16.25" customHeight="1" thickBot="1" x14ac:dyDescent="0.5">
      <c r="A230" s="21" t="s">
        <v>38</v>
      </c>
      <c r="B230" s="22">
        <f t="shared" si="381"/>
        <v>2</v>
      </c>
      <c r="C230" s="23" t="s">
        <v>223</v>
      </c>
      <c r="D230" s="23" t="s">
        <v>224</v>
      </c>
      <c r="E230" s="23" t="s">
        <v>121</v>
      </c>
      <c r="F230" s="23" t="s">
        <v>57</v>
      </c>
      <c r="G230" s="24">
        <f t="shared" si="382"/>
        <v>100</v>
      </c>
      <c r="H230" s="25">
        <f t="shared" si="383"/>
        <v>100</v>
      </c>
      <c r="I230" s="26">
        <f t="shared" si="384"/>
        <v>4</v>
      </c>
      <c r="J230" s="27"/>
      <c r="K230" s="27">
        <f t="shared" si="385"/>
        <v>0</v>
      </c>
      <c r="L230" s="27" t="s">
        <v>58</v>
      </c>
      <c r="M230" s="27">
        <f t="shared" si="386"/>
        <v>40</v>
      </c>
      <c r="N230" s="27" t="s">
        <v>60</v>
      </c>
      <c r="O230" s="27">
        <f t="shared" si="387"/>
        <v>15</v>
      </c>
      <c r="P230" s="27" t="s">
        <v>58</v>
      </c>
      <c r="Q230" s="27">
        <f t="shared" si="388"/>
        <v>40</v>
      </c>
      <c r="R230" s="27" t="s">
        <v>30</v>
      </c>
      <c r="S230" s="27">
        <f t="shared" si="389"/>
        <v>5</v>
      </c>
      <c r="T230" s="27"/>
      <c r="U230" s="27">
        <f t="shared" si="390"/>
        <v>0</v>
      </c>
      <c r="V230" s="27"/>
      <c r="W230" s="27">
        <f t="shared" si="391"/>
        <v>0</v>
      </c>
      <c r="X230" s="27"/>
      <c r="Y230" s="27">
        <f t="shared" si="392"/>
        <v>0</v>
      </c>
      <c r="Z230" s="28">
        <f t="shared" si="393"/>
        <v>0</v>
      </c>
      <c r="AA230" s="28">
        <f t="shared" si="394"/>
        <v>5</v>
      </c>
      <c r="AB230" s="28">
        <f t="shared" si="395"/>
        <v>0</v>
      </c>
      <c r="AC230" s="28">
        <f t="shared" si="396"/>
        <v>0</v>
      </c>
      <c r="AD230" s="28">
        <f t="shared" si="397"/>
        <v>40</v>
      </c>
      <c r="AE230" s="28">
        <f t="shared" si="398"/>
        <v>15</v>
      </c>
      <c r="AF230" s="28">
        <f t="shared" si="399"/>
        <v>40</v>
      </c>
      <c r="AG230" s="28">
        <f t="shared" si="400"/>
        <v>0</v>
      </c>
    </row>
    <row r="231" spans="1:33" s="29" customFormat="1" ht="16.149999999999999" thickBot="1" x14ac:dyDescent="0.5">
      <c r="A231" s="21" t="s">
        <v>38</v>
      </c>
      <c r="B231" s="22">
        <f t="shared" si="381"/>
        <v>3</v>
      </c>
      <c r="C231" s="23" t="s">
        <v>215</v>
      </c>
      <c r="D231" s="23" t="s">
        <v>216</v>
      </c>
      <c r="E231" s="23" t="s">
        <v>84</v>
      </c>
      <c r="F231" s="23" t="s">
        <v>69</v>
      </c>
      <c r="G231" s="24">
        <f t="shared" si="382"/>
        <v>95</v>
      </c>
      <c r="H231" s="25">
        <f t="shared" si="383"/>
        <v>95</v>
      </c>
      <c r="I231" s="26">
        <f t="shared" si="384"/>
        <v>3</v>
      </c>
      <c r="J231" s="27" t="s">
        <v>58</v>
      </c>
      <c r="K231" s="27">
        <f t="shared" si="385"/>
        <v>40</v>
      </c>
      <c r="L231" s="27" t="s">
        <v>65</v>
      </c>
      <c r="M231" s="27">
        <f t="shared" si="386"/>
        <v>50</v>
      </c>
      <c r="N231" s="27"/>
      <c r="O231" s="27">
        <f t="shared" si="387"/>
        <v>0</v>
      </c>
      <c r="P231" s="27" t="s">
        <v>30</v>
      </c>
      <c r="Q231" s="27">
        <f t="shared" si="388"/>
        <v>5</v>
      </c>
      <c r="R231" s="27"/>
      <c r="S231" s="27">
        <f t="shared" si="389"/>
        <v>0</v>
      </c>
      <c r="T231" s="27"/>
      <c r="U231" s="27">
        <f t="shared" si="390"/>
        <v>0</v>
      </c>
      <c r="V231" s="27"/>
      <c r="W231" s="27">
        <f t="shared" si="391"/>
        <v>0</v>
      </c>
      <c r="X231" s="27"/>
      <c r="Y231" s="27">
        <f t="shared" si="392"/>
        <v>0</v>
      </c>
      <c r="Z231" s="28">
        <f t="shared" si="393"/>
        <v>40</v>
      </c>
      <c r="AA231" s="28">
        <f t="shared" si="394"/>
        <v>0</v>
      </c>
      <c r="AB231" s="28">
        <f t="shared" si="395"/>
        <v>0</v>
      </c>
      <c r="AC231" s="28">
        <f t="shared" si="396"/>
        <v>0</v>
      </c>
      <c r="AD231" s="28">
        <f t="shared" si="397"/>
        <v>50</v>
      </c>
      <c r="AE231" s="28">
        <f t="shared" si="398"/>
        <v>0</v>
      </c>
      <c r="AF231" s="28">
        <f t="shared" si="399"/>
        <v>5</v>
      </c>
      <c r="AG231" s="28">
        <f t="shared" si="400"/>
        <v>0</v>
      </c>
    </row>
    <row r="232" spans="1:33" s="29" customFormat="1" ht="16.25" customHeight="1" thickBot="1" x14ac:dyDescent="0.5">
      <c r="A232" s="21" t="s">
        <v>38</v>
      </c>
      <c r="B232" s="22">
        <f t="shared" si="381"/>
        <v>4</v>
      </c>
      <c r="C232" s="23" t="s">
        <v>518</v>
      </c>
      <c r="D232" s="23" t="s">
        <v>519</v>
      </c>
      <c r="E232" s="23" t="s">
        <v>222</v>
      </c>
      <c r="F232" s="23" t="s">
        <v>71</v>
      </c>
      <c r="G232" s="24">
        <f t="shared" si="382"/>
        <v>65</v>
      </c>
      <c r="H232" s="25">
        <f t="shared" si="383"/>
        <v>65</v>
      </c>
      <c r="I232" s="26">
        <f t="shared" si="384"/>
        <v>2</v>
      </c>
      <c r="J232" s="27"/>
      <c r="K232" s="27">
        <f t="shared" si="385"/>
        <v>0</v>
      </c>
      <c r="L232" s="27"/>
      <c r="M232" s="27">
        <f t="shared" si="386"/>
        <v>0</v>
      </c>
      <c r="N232" s="27" t="s">
        <v>65</v>
      </c>
      <c r="O232" s="27">
        <f t="shared" si="387"/>
        <v>50</v>
      </c>
      <c r="P232" s="27"/>
      <c r="Q232" s="27">
        <f t="shared" si="388"/>
        <v>0</v>
      </c>
      <c r="R232" s="27" t="s">
        <v>60</v>
      </c>
      <c r="S232" s="27">
        <f t="shared" si="389"/>
        <v>15</v>
      </c>
      <c r="T232" s="27"/>
      <c r="U232" s="27">
        <f t="shared" si="390"/>
        <v>0</v>
      </c>
      <c r="V232" s="27"/>
      <c r="W232" s="27">
        <f t="shared" si="391"/>
        <v>0</v>
      </c>
      <c r="X232" s="27"/>
      <c r="Y232" s="27">
        <f t="shared" si="392"/>
        <v>0</v>
      </c>
      <c r="Z232" s="28">
        <f t="shared" si="393"/>
        <v>0</v>
      </c>
      <c r="AA232" s="28">
        <f t="shared" si="394"/>
        <v>15</v>
      </c>
      <c r="AB232" s="28">
        <f t="shared" si="395"/>
        <v>0</v>
      </c>
      <c r="AC232" s="28">
        <f t="shared" si="396"/>
        <v>0</v>
      </c>
      <c r="AD232" s="28">
        <f t="shared" si="397"/>
        <v>0</v>
      </c>
      <c r="AE232" s="28">
        <f t="shared" si="398"/>
        <v>50</v>
      </c>
      <c r="AF232" s="28">
        <f t="shared" si="399"/>
        <v>0</v>
      </c>
      <c r="AG232" s="28">
        <f t="shared" si="400"/>
        <v>0</v>
      </c>
    </row>
    <row r="233" spans="1:33" s="29" customFormat="1" ht="16.149999999999999" thickBot="1" x14ac:dyDescent="0.5">
      <c r="A233" s="21" t="s">
        <v>38</v>
      </c>
      <c r="B233" s="22">
        <f t="shared" si="381"/>
        <v>5</v>
      </c>
      <c r="C233" s="23" t="s">
        <v>212</v>
      </c>
      <c r="D233" s="23" t="s">
        <v>213</v>
      </c>
      <c r="E233" s="23" t="s">
        <v>214</v>
      </c>
      <c r="F233" s="23" t="s">
        <v>57</v>
      </c>
      <c r="G233" s="24">
        <f t="shared" si="382"/>
        <v>50</v>
      </c>
      <c r="H233" s="25">
        <f t="shared" si="383"/>
        <v>50</v>
      </c>
      <c r="I233" s="26">
        <f t="shared" si="384"/>
        <v>1</v>
      </c>
      <c r="J233" s="27" t="s">
        <v>65</v>
      </c>
      <c r="K233" s="27">
        <f t="shared" si="385"/>
        <v>50</v>
      </c>
      <c r="L233" s="27"/>
      <c r="M233" s="27">
        <f t="shared" si="386"/>
        <v>0</v>
      </c>
      <c r="N233" s="27"/>
      <c r="O233" s="27">
        <f t="shared" si="387"/>
        <v>0</v>
      </c>
      <c r="P233" s="27"/>
      <c r="Q233" s="27">
        <f t="shared" si="388"/>
        <v>0</v>
      </c>
      <c r="R233" s="27"/>
      <c r="S233" s="27">
        <f t="shared" si="389"/>
        <v>0</v>
      </c>
      <c r="T233" s="27"/>
      <c r="U233" s="27">
        <f t="shared" si="390"/>
        <v>0</v>
      </c>
      <c r="V233" s="27"/>
      <c r="W233" s="27">
        <f t="shared" si="391"/>
        <v>0</v>
      </c>
      <c r="X233" s="27"/>
      <c r="Y233" s="27">
        <f t="shared" si="392"/>
        <v>0</v>
      </c>
      <c r="Z233" s="28">
        <f t="shared" si="393"/>
        <v>50</v>
      </c>
      <c r="AA233" s="28">
        <f t="shared" si="394"/>
        <v>0</v>
      </c>
      <c r="AB233" s="28">
        <f t="shared" si="395"/>
        <v>0</v>
      </c>
      <c r="AC233" s="28">
        <f t="shared" si="396"/>
        <v>0</v>
      </c>
      <c r="AD233" s="28">
        <f t="shared" si="397"/>
        <v>0</v>
      </c>
      <c r="AE233" s="28">
        <f t="shared" si="398"/>
        <v>0</v>
      </c>
      <c r="AF233" s="28">
        <f t="shared" si="399"/>
        <v>0</v>
      </c>
      <c r="AG233" s="28">
        <f t="shared" si="400"/>
        <v>0</v>
      </c>
    </row>
    <row r="234" spans="1:33" s="29" customFormat="1" ht="16.25" customHeight="1" thickBot="1" x14ac:dyDescent="0.5">
      <c r="A234" s="21" t="s">
        <v>38</v>
      </c>
      <c r="B234" s="22">
        <f t="shared" si="381"/>
        <v>5</v>
      </c>
      <c r="C234" s="31" t="s">
        <v>612</v>
      </c>
      <c r="D234" s="32" t="s">
        <v>613</v>
      </c>
      <c r="E234" s="33" t="s">
        <v>395</v>
      </c>
      <c r="F234" s="33" t="s">
        <v>69</v>
      </c>
      <c r="G234" s="24">
        <f t="shared" si="382"/>
        <v>50</v>
      </c>
      <c r="H234" s="25">
        <f t="shared" si="383"/>
        <v>50</v>
      </c>
      <c r="I234" s="26">
        <f t="shared" si="384"/>
        <v>1</v>
      </c>
      <c r="J234" s="27"/>
      <c r="K234" s="27">
        <f t="shared" si="385"/>
        <v>0</v>
      </c>
      <c r="L234" s="27"/>
      <c r="M234" s="27">
        <f t="shared" si="386"/>
        <v>0</v>
      </c>
      <c r="N234" s="27"/>
      <c r="O234" s="27">
        <f t="shared" si="387"/>
        <v>0</v>
      </c>
      <c r="P234" s="27" t="s">
        <v>65</v>
      </c>
      <c r="Q234" s="27">
        <f t="shared" si="388"/>
        <v>50</v>
      </c>
      <c r="R234" s="27"/>
      <c r="S234" s="27">
        <f t="shared" si="389"/>
        <v>0</v>
      </c>
      <c r="T234" s="27"/>
      <c r="U234" s="27">
        <f t="shared" si="390"/>
        <v>0</v>
      </c>
      <c r="V234" s="27"/>
      <c r="W234" s="27">
        <f t="shared" si="391"/>
        <v>0</v>
      </c>
      <c r="X234" s="27"/>
      <c r="Y234" s="27">
        <f t="shared" si="392"/>
        <v>0</v>
      </c>
      <c r="Z234" s="28">
        <f t="shared" si="393"/>
        <v>0</v>
      </c>
      <c r="AA234" s="28">
        <f t="shared" si="394"/>
        <v>0</v>
      </c>
      <c r="AB234" s="28">
        <f t="shared" si="395"/>
        <v>0</v>
      </c>
      <c r="AC234" s="28">
        <f t="shared" si="396"/>
        <v>0</v>
      </c>
      <c r="AD234" s="28">
        <f t="shared" si="397"/>
        <v>0</v>
      </c>
      <c r="AE234" s="28">
        <f t="shared" si="398"/>
        <v>0</v>
      </c>
      <c r="AF234" s="28">
        <f t="shared" si="399"/>
        <v>50</v>
      </c>
      <c r="AG234" s="28">
        <f t="shared" si="400"/>
        <v>0</v>
      </c>
    </row>
    <row r="235" spans="1:33" s="29" customFormat="1" ht="16.25" customHeight="1" thickBot="1" x14ac:dyDescent="0.5">
      <c r="A235" s="21" t="s">
        <v>38</v>
      </c>
      <c r="B235" s="22">
        <f t="shared" si="381"/>
        <v>5</v>
      </c>
      <c r="C235" s="31" t="s">
        <v>514</v>
      </c>
      <c r="D235" s="23" t="s">
        <v>515</v>
      </c>
      <c r="E235" s="33" t="s">
        <v>387</v>
      </c>
      <c r="F235" s="33" t="s">
        <v>64</v>
      </c>
      <c r="G235" s="24" cm="1">
        <f t="array" ref="G235">SUMPRODUCT(LARGE(Z235:AG235,ROW($1:$4)))</f>
        <v>50</v>
      </c>
      <c r="H235" s="25">
        <f t="shared" si="383"/>
        <v>50</v>
      </c>
      <c r="I235" s="26">
        <f t="shared" si="384"/>
        <v>1</v>
      </c>
      <c r="J235" s="27"/>
      <c r="K235" s="27"/>
      <c r="L235" s="27"/>
      <c r="M235" s="27"/>
      <c r="N235" s="27"/>
      <c r="O235" s="27"/>
      <c r="P235" s="27"/>
      <c r="Q235" s="27"/>
      <c r="R235" s="27" t="s">
        <v>65</v>
      </c>
      <c r="S235" s="27">
        <f t="shared" si="389"/>
        <v>50</v>
      </c>
      <c r="T235" s="27"/>
      <c r="U235" s="27">
        <f t="shared" si="390"/>
        <v>0</v>
      </c>
      <c r="V235" s="27"/>
      <c r="W235" s="27">
        <f t="shared" si="391"/>
        <v>0</v>
      </c>
      <c r="X235" s="27"/>
      <c r="Y235" s="27">
        <f t="shared" si="392"/>
        <v>0</v>
      </c>
      <c r="Z235" s="28">
        <f t="shared" si="393"/>
        <v>0</v>
      </c>
      <c r="AA235" s="28">
        <f t="shared" si="394"/>
        <v>50</v>
      </c>
      <c r="AB235" s="28">
        <f t="shared" si="395"/>
        <v>0</v>
      </c>
      <c r="AC235" s="28">
        <f t="shared" si="396"/>
        <v>0</v>
      </c>
      <c r="AD235" s="28">
        <f t="shared" si="397"/>
        <v>0</v>
      </c>
      <c r="AE235" s="28">
        <f t="shared" si="398"/>
        <v>0</v>
      </c>
      <c r="AF235" s="28">
        <f t="shared" si="399"/>
        <v>0</v>
      </c>
      <c r="AG235" s="28">
        <f t="shared" si="400"/>
        <v>0</v>
      </c>
    </row>
    <row r="236" spans="1:33" s="29" customFormat="1" ht="16.25" customHeight="1" thickBot="1" x14ac:dyDescent="0.5">
      <c r="A236" s="21" t="s">
        <v>38</v>
      </c>
      <c r="B236" s="22">
        <f t="shared" si="381"/>
        <v>8</v>
      </c>
      <c r="C236" s="23" t="s">
        <v>378</v>
      </c>
      <c r="D236" s="23" t="s">
        <v>379</v>
      </c>
      <c r="E236" s="23" t="s">
        <v>345</v>
      </c>
      <c r="F236" s="23" t="s">
        <v>57</v>
      </c>
      <c r="G236" s="24">
        <f t="shared" ref="G236:G242" si="401">SUMPRODUCT(LARGE(Z236:AG236,ROW($1:$4)))</f>
        <v>40</v>
      </c>
      <c r="H236" s="25">
        <f t="shared" si="383"/>
        <v>40</v>
      </c>
      <c r="I236" s="26">
        <f t="shared" si="384"/>
        <v>1</v>
      </c>
      <c r="J236" s="27"/>
      <c r="K236" s="27">
        <f t="shared" ref="K236:K242" si="402">IF(J236="Or",90,IF(J236="Argent",50,IF(J236="Bronze",40,IF(J236="Cinq",15,IF(J236="Sept",5,0)))))</f>
        <v>0</v>
      </c>
      <c r="L236" s="27" t="s">
        <v>58</v>
      </c>
      <c r="M236" s="27">
        <f t="shared" ref="M236:M242" si="403">IF(L236="Or",90,IF(L236="Argent",50,IF(L236="Bronze",40,IF(L236="Cinq",15,IF(L236="Sept",5,0)))))</f>
        <v>40</v>
      </c>
      <c r="N236" s="27"/>
      <c r="O236" s="27">
        <f t="shared" ref="O236:O242" si="404">IF(N236="Or",90,IF(N236="Argent",50,IF(N236="Bronze",40,IF(N236="Cinq",15,IF(N236="Sept",5,0)))))</f>
        <v>0</v>
      </c>
      <c r="P236" s="27"/>
      <c r="Q236" s="27">
        <f t="shared" ref="Q236:Q242" si="405">IF(P236="Or",90,IF(P236="Argent",50,IF(P236="Bronze",40,IF(P236="Cinq",15,IF(P236="Sept",5,0)))))</f>
        <v>0</v>
      </c>
      <c r="R236" s="27"/>
      <c r="S236" s="27">
        <f t="shared" si="389"/>
        <v>0</v>
      </c>
      <c r="T236" s="27"/>
      <c r="U236" s="27">
        <f t="shared" si="390"/>
        <v>0</v>
      </c>
      <c r="V236" s="27"/>
      <c r="W236" s="27">
        <f t="shared" si="391"/>
        <v>0</v>
      </c>
      <c r="X236" s="27"/>
      <c r="Y236" s="27">
        <f t="shared" si="392"/>
        <v>0</v>
      </c>
      <c r="Z236" s="28">
        <f t="shared" si="393"/>
        <v>0</v>
      </c>
      <c r="AA236" s="28">
        <f t="shared" si="394"/>
        <v>0</v>
      </c>
      <c r="AB236" s="28">
        <f t="shared" si="395"/>
        <v>0</v>
      </c>
      <c r="AC236" s="28">
        <f t="shared" si="396"/>
        <v>0</v>
      </c>
      <c r="AD236" s="28">
        <f t="shared" si="397"/>
        <v>40</v>
      </c>
      <c r="AE236" s="28">
        <f t="shared" si="398"/>
        <v>0</v>
      </c>
      <c r="AF236" s="28">
        <f t="shared" si="399"/>
        <v>0</v>
      </c>
      <c r="AG236" s="28">
        <f t="shared" si="400"/>
        <v>0</v>
      </c>
    </row>
    <row r="237" spans="1:33" s="29" customFormat="1" ht="16.149999999999999" thickBot="1" x14ac:dyDescent="0.5">
      <c r="A237" s="21" t="s">
        <v>38</v>
      </c>
      <c r="B237" s="22">
        <f t="shared" si="381"/>
        <v>8</v>
      </c>
      <c r="C237" s="23" t="s">
        <v>520</v>
      </c>
      <c r="D237" s="23" t="s">
        <v>521</v>
      </c>
      <c r="E237" s="23" t="s">
        <v>423</v>
      </c>
      <c r="F237" s="23" t="s">
        <v>89</v>
      </c>
      <c r="G237" s="24">
        <f t="shared" si="401"/>
        <v>40</v>
      </c>
      <c r="H237" s="25">
        <f t="shared" si="383"/>
        <v>40</v>
      </c>
      <c r="I237" s="26">
        <f t="shared" si="384"/>
        <v>1</v>
      </c>
      <c r="J237" s="27"/>
      <c r="K237" s="27">
        <f t="shared" si="402"/>
        <v>0</v>
      </c>
      <c r="L237" s="27"/>
      <c r="M237" s="27">
        <f t="shared" si="403"/>
        <v>0</v>
      </c>
      <c r="N237" s="27" t="s">
        <v>58</v>
      </c>
      <c r="O237" s="27">
        <f t="shared" si="404"/>
        <v>40</v>
      </c>
      <c r="P237" s="27"/>
      <c r="Q237" s="27">
        <f t="shared" si="405"/>
        <v>0</v>
      </c>
      <c r="R237" s="27"/>
      <c r="S237" s="27">
        <f t="shared" si="389"/>
        <v>0</v>
      </c>
      <c r="T237" s="27"/>
      <c r="U237" s="27">
        <f t="shared" si="390"/>
        <v>0</v>
      </c>
      <c r="V237" s="27"/>
      <c r="W237" s="27">
        <f t="shared" si="391"/>
        <v>0</v>
      </c>
      <c r="X237" s="27"/>
      <c r="Y237" s="27">
        <f t="shared" si="392"/>
        <v>0</v>
      </c>
      <c r="Z237" s="28">
        <f t="shared" si="393"/>
        <v>0</v>
      </c>
      <c r="AA237" s="28">
        <f t="shared" si="394"/>
        <v>0</v>
      </c>
      <c r="AB237" s="28">
        <f t="shared" si="395"/>
        <v>0</v>
      </c>
      <c r="AC237" s="28">
        <f t="shared" si="396"/>
        <v>0</v>
      </c>
      <c r="AD237" s="28">
        <f t="shared" si="397"/>
        <v>0</v>
      </c>
      <c r="AE237" s="28">
        <f t="shared" si="398"/>
        <v>40</v>
      </c>
      <c r="AF237" s="28">
        <f t="shared" si="399"/>
        <v>0</v>
      </c>
      <c r="AG237" s="28">
        <f t="shared" si="400"/>
        <v>0</v>
      </c>
    </row>
    <row r="238" spans="1:33" s="29" customFormat="1" ht="16.25" customHeight="1" thickBot="1" x14ac:dyDescent="0.5">
      <c r="A238" s="21" t="s">
        <v>38</v>
      </c>
      <c r="B238" s="22">
        <f t="shared" si="381"/>
        <v>8</v>
      </c>
      <c r="C238" s="31" t="s">
        <v>614</v>
      </c>
      <c r="D238" s="23" t="s">
        <v>615</v>
      </c>
      <c r="E238" s="33" t="s">
        <v>569</v>
      </c>
      <c r="F238" s="33" t="s">
        <v>69</v>
      </c>
      <c r="G238" s="24">
        <f t="shared" si="401"/>
        <v>40</v>
      </c>
      <c r="H238" s="25">
        <f t="shared" si="383"/>
        <v>40</v>
      </c>
      <c r="I238" s="26">
        <f t="shared" si="384"/>
        <v>1</v>
      </c>
      <c r="J238" s="27"/>
      <c r="K238" s="27">
        <f t="shared" si="402"/>
        <v>0</v>
      </c>
      <c r="L238" s="27"/>
      <c r="M238" s="27">
        <f t="shared" si="403"/>
        <v>0</v>
      </c>
      <c r="N238" s="27"/>
      <c r="O238" s="27">
        <f t="shared" si="404"/>
        <v>0</v>
      </c>
      <c r="P238" s="27" t="s">
        <v>58</v>
      </c>
      <c r="Q238" s="27">
        <f t="shared" si="405"/>
        <v>40</v>
      </c>
      <c r="R238" s="27"/>
      <c r="S238" s="27">
        <f t="shared" si="389"/>
        <v>0</v>
      </c>
      <c r="T238" s="27"/>
      <c r="U238" s="27">
        <f t="shared" si="390"/>
        <v>0</v>
      </c>
      <c r="V238" s="27"/>
      <c r="W238" s="27">
        <f t="shared" si="391"/>
        <v>0</v>
      </c>
      <c r="X238" s="27"/>
      <c r="Y238" s="27">
        <f t="shared" si="392"/>
        <v>0</v>
      </c>
      <c r="Z238" s="28">
        <f t="shared" si="393"/>
        <v>0</v>
      </c>
      <c r="AA238" s="28">
        <f t="shared" si="394"/>
        <v>0</v>
      </c>
      <c r="AB238" s="28">
        <f t="shared" si="395"/>
        <v>0</v>
      </c>
      <c r="AC238" s="28">
        <f t="shared" si="396"/>
        <v>0</v>
      </c>
      <c r="AD238" s="28">
        <f t="shared" si="397"/>
        <v>0</v>
      </c>
      <c r="AE238" s="28">
        <f t="shared" si="398"/>
        <v>0</v>
      </c>
      <c r="AF238" s="28">
        <f t="shared" si="399"/>
        <v>40</v>
      </c>
      <c r="AG238" s="28">
        <f t="shared" si="400"/>
        <v>0</v>
      </c>
    </row>
    <row r="239" spans="1:33" s="29" customFormat="1" ht="16.25" customHeight="1" thickBot="1" x14ac:dyDescent="0.5">
      <c r="A239" s="21" t="s">
        <v>38</v>
      </c>
      <c r="B239" s="22">
        <f t="shared" si="381"/>
        <v>13</v>
      </c>
      <c r="C239" s="23" t="s">
        <v>217</v>
      </c>
      <c r="D239" s="23" t="s">
        <v>218</v>
      </c>
      <c r="E239" s="23" t="s">
        <v>116</v>
      </c>
      <c r="F239" s="23" t="s">
        <v>57</v>
      </c>
      <c r="G239" s="24">
        <f t="shared" si="401"/>
        <v>20</v>
      </c>
      <c r="H239" s="25">
        <f t="shared" si="383"/>
        <v>20</v>
      </c>
      <c r="I239" s="26">
        <f t="shared" si="384"/>
        <v>2</v>
      </c>
      <c r="J239" s="27" t="s">
        <v>60</v>
      </c>
      <c r="K239" s="27">
        <f t="shared" si="402"/>
        <v>15</v>
      </c>
      <c r="L239" s="27"/>
      <c r="M239" s="27">
        <f t="shared" si="403"/>
        <v>0</v>
      </c>
      <c r="N239" s="27"/>
      <c r="O239" s="27">
        <f t="shared" si="404"/>
        <v>0</v>
      </c>
      <c r="P239" s="27" t="s">
        <v>30</v>
      </c>
      <c r="Q239" s="27">
        <f t="shared" si="405"/>
        <v>5</v>
      </c>
      <c r="R239" s="27"/>
      <c r="S239" s="27">
        <f t="shared" si="389"/>
        <v>0</v>
      </c>
      <c r="T239" s="27"/>
      <c r="U239" s="27">
        <f t="shared" si="390"/>
        <v>0</v>
      </c>
      <c r="V239" s="27"/>
      <c r="W239" s="27">
        <f t="shared" si="391"/>
        <v>0</v>
      </c>
      <c r="X239" s="27"/>
      <c r="Y239" s="27">
        <f t="shared" si="392"/>
        <v>0</v>
      </c>
      <c r="Z239" s="28">
        <f t="shared" si="393"/>
        <v>15</v>
      </c>
      <c r="AA239" s="28">
        <f t="shared" si="394"/>
        <v>0</v>
      </c>
      <c r="AB239" s="28">
        <f t="shared" si="395"/>
        <v>0</v>
      </c>
      <c r="AC239" s="28">
        <f t="shared" si="396"/>
        <v>0</v>
      </c>
      <c r="AD239" s="28">
        <f t="shared" si="397"/>
        <v>0</v>
      </c>
      <c r="AE239" s="28">
        <f t="shared" si="398"/>
        <v>0</v>
      </c>
      <c r="AF239" s="28">
        <f t="shared" si="399"/>
        <v>5</v>
      </c>
      <c r="AG239" s="28">
        <f t="shared" si="400"/>
        <v>0</v>
      </c>
    </row>
    <row r="240" spans="1:33" s="29" customFormat="1" ht="16.25" customHeight="1" thickBot="1" x14ac:dyDescent="0.5">
      <c r="A240" s="21" t="s">
        <v>38</v>
      </c>
      <c r="B240" s="22">
        <f t="shared" si="381"/>
        <v>15</v>
      </c>
      <c r="C240" s="23" t="s">
        <v>380</v>
      </c>
      <c r="D240" s="23" t="s">
        <v>381</v>
      </c>
      <c r="E240" s="23" t="s">
        <v>345</v>
      </c>
      <c r="F240" s="23" t="s">
        <v>57</v>
      </c>
      <c r="G240" s="24">
        <f t="shared" si="401"/>
        <v>15</v>
      </c>
      <c r="H240" s="25">
        <f t="shared" si="383"/>
        <v>15</v>
      </c>
      <c r="I240" s="26">
        <f t="shared" si="384"/>
        <v>1</v>
      </c>
      <c r="J240" s="27"/>
      <c r="K240" s="27">
        <f t="shared" si="402"/>
        <v>0</v>
      </c>
      <c r="L240" s="27" t="s">
        <v>60</v>
      </c>
      <c r="M240" s="27">
        <f t="shared" si="403"/>
        <v>15</v>
      </c>
      <c r="N240" s="27"/>
      <c r="O240" s="27">
        <f t="shared" si="404"/>
        <v>0</v>
      </c>
      <c r="P240" s="27"/>
      <c r="Q240" s="27">
        <f t="shared" si="405"/>
        <v>0</v>
      </c>
      <c r="R240" s="27"/>
      <c r="S240" s="27">
        <f t="shared" si="389"/>
        <v>0</v>
      </c>
      <c r="T240" s="27"/>
      <c r="U240" s="27">
        <f t="shared" si="390"/>
        <v>0</v>
      </c>
      <c r="V240" s="27"/>
      <c r="W240" s="27">
        <f t="shared" si="391"/>
        <v>0</v>
      </c>
      <c r="X240" s="27"/>
      <c r="Y240" s="27">
        <f t="shared" si="392"/>
        <v>0</v>
      </c>
      <c r="Z240" s="28">
        <f t="shared" si="393"/>
        <v>0</v>
      </c>
      <c r="AA240" s="28">
        <f t="shared" si="394"/>
        <v>0</v>
      </c>
      <c r="AB240" s="28">
        <f t="shared" si="395"/>
        <v>0</v>
      </c>
      <c r="AC240" s="28">
        <f t="shared" si="396"/>
        <v>0</v>
      </c>
      <c r="AD240" s="28">
        <f t="shared" si="397"/>
        <v>15</v>
      </c>
      <c r="AE240" s="28">
        <f t="shared" si="398"/>
        <v>0</v>
      </c>
      <c r="AF240" s="28">
        <f t="shared" si="399"/>
        <v>0</v>
      </c>
      <c r="AG240" s="28">
        <f t="shared" si="400"/>
        <v>0</v>
      </c>
    </row>
    <row r="241" spans="1:33" s="29" customFormat="1" ht="16.25" customHeight="1" thickBot="1" x14ac:dyDescent="0.5">
      <c r="A241" s="21" t="s">
        <v>38</v>
      </c>
      <c r="B241" s="22">
        <f t="shared" si="381"/>
        <v>15</v>
      </c>
      <c r="C241" s="31" t="s">
        <v>616</v>
      </c>
      <c r="D241" s="23" t="s">
        <v>617</v>
      </c>
      <c r="E241" s="33" t="s">
        <v>79</v>
      </c>
      <c r="F241" s="33" t="s">
        <v>69</v>
      </c>
      <c r="G241" s="24">
        <f t="shared" si="401"/>
        <v>15</v>
      </c>
      <c r="H241" s="25">
        <f t="shared" si="383"/>
        <v>15</v>
      </c>
      <c r="I241" s="26">
        <f t="shared" si="384"/>
        <v>1</v>
      </c>
      <c r="J241" s="27"/>
      <c r="K241" s="27">
        <f t="shared" si="402"/>
        <v>0</v>
      </c>
      <c r="L241" s="27"/>
      <c r="M241" s="27">
        <f t="shared" si="403"/>
        <v>0</v>
      </c>
      <c r="N241" s="27"/>
      <c r="O241" s="27">
        <f t="shared" si="404"/>
        <v>0</v>
      </c>
      <c r="P241" s="27" t="s">
        <v>60</v>
      </c>
      <c r="Q241" s="27">
        <f t="shared" si="405"/>
        <v>15</v>
      </c>
      <c r="R241" s="27"/>
      <c r="S241" s="27">
        <f t="shared" si="389"/>
        <v>0</v>
      </c>
      <c r="T241" s="27"/>
      <c r="U241" s="27">
        <f t="shared" si="390"/>
        <v>0</v>
      </c>
      <c r="V241" s="27"/>
      <c r="W241" s="27">
        <f t="shared" si="391"/>
        <v>0</v>
      </c>
      <c r="X241" s="27"/>
      <c r="Y241" s="27">
        <f t="shared" si="392"/>
        <v>0</v>
      </c>
      <c r="Z241" s="28">
        <f t="shared" si="393"/>
        <v>0</v>
      </c>
      <c r="AA241" s="28">
        <f t="shared" si="394"/>
        <v>0</v>
      </c>
      <c r="AB241" s="28">
        <f t="shared" si="395"/>
        <v>0</v>
      </c>
      <c r="AC241" s="28">
        <f t="shared" si="396"/>
        <v>0</v>
      </c>
      <c r="AD241" s="28">
        <f t="shared" si="397"/>
        <v>0</v>
      </c>
      <c r="AE241" s="28">
        <f t="shared" si="398"/>
        <v>0</v>
      </c>
      <c r="AF241" s="28">
        <f t="shared" si="399"/>
        <v>15</v>
      </c>
      <c r="AG241" s="28">
        <f t="shared" si="400"/>
        <v>0</v>
      </c>
    </row>
    <row r="242" spans="1:33" s="29" customFormat="1" ht="16.25" customHeight="1" thickBot="1" x14ac:dyDescent="0.5">
      <c r="A242" s="21" t="s">
        <v>38</v>
      </c>
      <c r="B242" s="22">
        <f t="shared" si="381"/>
        <v>15</v>
      </c>
      <c r="C242" s="31" t="s">
        <v>618</v>
      </c>
      <c r="D242" s="23" t="s">
        <v>619</v>
      </c>
      <c r="E242" s="33" t="s">
        <v>620</v>
      </c>
      <c r="F242" s="33" t="s">
        <v>69</v>
      </c>
      <c r="G242" s="24">
        <f t="shared" si="401"/>
        <v>15</v>
      </c>
      <c r="H242" s="25">
        <f t="shared" si="383"/>
        <v>15</v>
      </c>
      <c r="I242" s="26">
        <f t="shared" si="384"/>
        <v>1</v>
      </c>
      <c r="J242" s="27"/>
      <c r="K242" s="27">
        <f t="shared" si="402"/>
        <v>0</v>
      </c>
      <c r="L242" s="27"/>
      <c r="M242" s="27">
        <f t="shared" si="403"/>
        <v>0</v>
      </c>
      <c r="N242" s="27"/>
      <c r="O242" s="27">
        <f t="shared" si="404"/>
        <v>0</v>
      </c>
      <c r="P242" s="27" t="s">
        <v>60</v>
      </c>
      <c r="Q242" s="27">
        <f t="shared" si="405"/>
        <v>15</v>
      </c>
      <c r="R242" s="27"/>
      <c r="S242" s="27">
        <f t="shared" si="389"/>
        <v>0</v>
      </c>
      <c r="T242" s="27"/>
      <c r="U242" s="27">
        <f t="shared" si="390"/>
        <v>0</v>
      </c>
      <c r="V242" s="27"/>
      <c r="W242" s="27">
        <f t="shared" si="391"/>
        <v>0</v>
      </c>
      <c r="X242" s="27"/>
      <c r="Y242" s="27">
        <f t="shared" si="392"/>
        <v>0</v>
      </c>
      <c r="Z242" s="28">
        <f t="shared" si="393"/>
        <v>0</v>
      </c>
      <c r="AA242" s="28">
        <f t="shared" si="394"/>
        <v>0</v>
      </c>
      <c r="AB242" s="28">
        <f t="shared" si="395"/>
        <v>0</v>
      </c>
      <c r="AC242" s="28">
        <f t="shared" si="396"/>
        <v>0</v>
      </c>
      <c r="AD242" s="28">
        <f t="shared" si="397"/>
        <v>0</v>
      </c>
      <c r="AE242" s="28">
        <f t="shared" si="398"/>
        <v>0</v>
      </c>
      <c r="AF242" s="28">
        <f t="shared" si="399"/>
        <v>15</v>
      </c>
      <c r="AG242" s="28">
        <f t="shared" si="400"/>
        <v>0</v>
      </c>
    </row>
    <row r="243" spans="1:33" s="29" customFormat="1" ht="16.149999999999999" thickBot="1" x14ac:dyDescent="0.5">
      <c r="A243" s="47"/>
      <c r="B243" s="48"/>
      <c r="C243" s="49"/>
      <c r="D243" s="50"/>
      <c r="E243" s="51"/>
      <c r="F243" s="51"/>
      <c r="G243" s="52"/>
      <c r="H243" s="39"/>
      <c r="I243" s="39"/>
      <c r="J243" s="39"/>
      <c r="K243" s="39"/>
      <c r="L243" s="42"/>
      <c r="M243" s="42"/>
      <c r="N243" s="42"/>
      <c r="O243" s="42"/>
      <c r="P243" s="42"/>
      <c r="Q243" s="42"/>
      <c r="R243" s="39"/>
      <c r="S243" s="39"/>
      <c r="T243" s="39"/>
      <c r="U243" s="39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</row>
    <row r="244" spans="1:33" s="29" customFormat="1" ht="16.149999999999999" thickBot="1" x14ac:dyDescent="0.5">
      <c r="A244" s="21" t="s">
        <v>39</v>
      </c>
      <c r="B244" s="22">
        <f t="shared" ref="B244:B252" si="406">RANK(G244,$G$244:$G$259,0)</f>
        <v>1</v>
      </c>
      <c r="C244" s="6" t="s">
        <v>131</v>
      </c>
      <c r="D244" s="6" t="s">
        <v>132</v>
      </c>
      <c r="E244" s="6" t="s">
        <v>219</v>
      </c>
      <c r="F244" s="6" t="s">
        <v>69</v>
      </c>
      <c r="G244" s="24">
        <f t="shared" ref="G244:G252" si="407">SUMPRODUCT(LARGE(Z244:AG244,ROW($1:$4)))</f>
        <v>360</v>
      </c>
      <c r="H244" s="25">
        <f t="shared" ref="H244:H252" si="408">SUM(M244,W244,K244,U244,S244,O244,Q244,Y244)</f>
        <v>360</v>
      </c>
      <c r="I244" s="26">
        <f t="shared" ref="I244:I252" si="409">COUNTA(L244,V244,J244,T244,R244,N244,P244,X244)</f>
        <v>4</v>
      </c>
      <c r="J244" s="27" t="s">
        <v>55</v>
      </c>
      <c r="K244" s="27">
        <f t="shared" ref="K244:K252" si="410">IF(J244="Or",90,IF(J244="Argent",50,IF(J244="Bronze",40,IF(J244="Cinq",15,IF(J244="Sept",5,0)))))</f>
        <v>90</v>
      </c>
      <c r="L244" s="27" t="s">
        <v>55</v>
      </c>
      <c r="M244" s="27">
        <f t="shared" ref="M244:M252" si="411">IF(L244="Or",90,IF(L244="Argent",50,IF(L244="Bronze",40,IF(L244="Cinq",15,IF(L244="Sept",5,0)))))</f>
        <v>90</v>
      </c>
      <c r="N244" s="27" t="s">
        <v>55</v>
      </c>
      <c r="O244" s="27">
        <f t="shared" ref="O244:O252" si="412">IF(N244="Or",90,IF(N244="Argent",50,IF(N244="Bronze",40,IF(N244="Cinq",15,IF(N244="Sept",5,0)))))</f>
        <v>90</v>
      </c>
      <c r="P244" s="27" t="s">
        <v>55</v>
      </c>
      <c r="Q244" s="27">
        <f t="shared" ref="Q244:Q252" si="413">IF(P244="Or",90,IF(P244="Argent",50,IF(P244="Bronze",40,IF(P244="Cinq",15,IF(P244="Sept",5,0)))))</f>
        <v>90</v>
      </c>
      <c r="R244" s="27"/>
      <c r="S244" s="27">
        <f t="shared" ref="S244:S252" si="414">IF(R244="Or",90,IF(R244="Argent",50,IF(R244="Bronze",40,IF(R244="Cinq",15,IF(R244="Sept",5,0)))))</f>
        <v>0</v>
      </c>
      <c r="T244" s="27"/>
      <c r="U244" s="27">
        <f t="shared" ref="U244:U252" si="415">IF(T244="Or",160,IF(T244="Argent",50,IF(T244="Bronze",40,IF(T244="Cinq",15,IF(T244="Sept",5,0)))))</f>
        <v>0</v>
      </c>
      <c r="V244" s="27"/>
      <c r="W244" s="27">
        <f t="shared" ref="W244:W252" si="416">IF(V244="Or",90,IF(V244="Argent",50,IF(V244="Bronze",40,IF(V244="Cinq",15,IF(V244="Sept",5,0)))))</f>
        <v>0</v>
      </c>
      <c r="X244" s="27"/>
      <c r="Y244" s="27">
        <f t="shared" ref="Y244:Y252" si="417">IF(X244="Or",90,IF(X244="Argent",50,IF(X244="Bronze",40,IF(X244="Cinq",15,IF(X244="Sept",5,0)))))</f>
        <v>0</v>
      </c>
      <c r="Z244" s="28">
        <f t="shared" ref="Z244:Z252" si="418">K244</f>
        <v>90</v>
      </c>
      <c r="AA244" s="28">
        <f t="shared" ref="AA244:AA252" si="419">S244</f>
        <v>0</v>
      </c>
      <c r="AB244" s="28">
        <f t="shared" ref="AB244:AB252" si="420">U244</f>
        <v>0</v>
      </c>
      <c r="AC244" s="28">
        <f t="shared" ref="AC244:AC252" si="421">W244</f>
        <v>0</v>
      </c>
      <c r="AD244" s="28">
        <f t="shared" ref="AD244:AD252" si="422">M244</f>
        <v>90</v>
      </c>
      <c r="AE244" s="28">
        <f t="shared" ref="AE244:AE252" si="423">O244</f>
        <v>90</v>
      </c>
      <c r="AF244" s="28">
        <f t="shared" ref="AF244:AF252" si="424">Q244</f>
        <v>90</v>
      </c>
      <c r="AG244" s="28">
        <f t="shared" ref="AG244:AG252" si="425">Y244</f>
        <v>0</v>
      </c>
    </row>
    <row r="245" spans="1:33" s="29" customFormat="1" ht="16.149999999999999" thickBot="1" x14ac:dyDescent="0.5">
      <c r="A245" s="21" t="s">
        <v>39</v>
      </c>
      <c r="B245" s="22">
        <f t="shared" si="406"/>
        <v>3</v>
      </c>
      <c r="C245" s="23" t="s">
        <v>220</v>
      </c>
      <c r="D245" s="23" t="s">
        <v>221</v>
      </c>
      <c r="E245" s="23" t="s">
        <v>222</v>
      </c>
      <c r="F245" s="23" t="s">
        <v>71</v>
      </c>
      <c r="G245" s="24">
        <f t="shared" si="407"/>
        <v>100</v>
      </c>
      <c r="H245" s="25">
        <f t="shared" si="408"/>
        <v>100</v>
      </c>
      <c r="I245" s="26">
        <f t="shared" si="409"/>
        <v>2</v>
      </c>
      <c r="J245" s="27" t="s">
        <v>65</v>
      </c>
      <c r="K245" s="27">
        <f t="shared" si="410"/>
        <v>50</v>
      </c>
      <c r="L245" s="27"/>
      <c r="M245" s="27">
        <f t="shared" si="411"/>
        <v>0</v>
      </c>
      <c r="N245" s="27" t="s">
        <v>65</v>
      </c>
      <c r="O245" s="27">
        <f t="shared" si="412"/>
        <v>50</v>
      </c>
      <c r="P245" s="27"/>
      <c r="Q245" s="27">
        <f t="shared" si="413"/>
        <v>0</v>
      </c>
      <c r="R245" s="27"/>
      <c r="S245" s="27">
        <f t="shared" si="414"/>
        <v>0</v>
      </c>
      <c r="T245" s="27"/>
      <c r="U245" s="27">
        <f t="shared" si="415"/>
        <v>0</v>
      </c>
      <c r="V245" s="27"/>
      <c r="W245" s="27">
        <f t="shared" si="416"/>
        <v>0</v>
      </c>
      <c r="X245" s="27"/>
      <c r="Y245" s="27">
        <f t="shared" si="417"/>
        <v>0</v>
      </c>
      <c r="Z245" s="28">
        <f t="shared" si="418"/>
        <v>50</v>
      </c>
      <c r="AA245" s="28">
        <f t="shared" si="419"/>
        <v>0</v>
      </c>
      <c r="AB245" s="28">
        <f t="shared" si="420"/>
        <v>0</v>
      </c>
      <c r="AC245" s="28">
        <f t="shared" si="421"/>
        <v>0</v>
      </c>
      <c r="AD245" s="28">
        <f t="shared" si="422"/>
        <v>0</v>
      </c>
      <c r="AE245" s="28">
        <f t="shared" si="423"/>
        <v>50</v>
      </c>
      <c r="AF245" s="28">
        <f t="shared" si="424"/>
        <v>0</v>
      </c>
      <c r="AG245" s="28">
        <f t="shared" si="425"/>
        <v>0</v>
      </c>
    </row>
    <row r="246" spans="1:33" s="29" customFormat="1" ht="16.149999999999999" thickBot="1" x14ac:dyDescent="0.5">
      <c r="A246" s="21" t="s">
        <v>39</v>
      </c>
      <c r="B246" s="22">
        <f t="shared" si="406"/>
        <v>2</v>
      </c>
      <c r="C246" s="23" t="s">
        <v>522</v>
      </c>
      <c r="D246" s="23" t="s">
        <v>523</v>
      </c>
      <c r="E246" s="23" t="s">
        <v>121</v>
      </c>
      <c r="F246" s="23" t="s">
        <v>57</v>
      </c>
      <c r="G246" s="24">
        <f t="shared" si="407"/>
        <v>130</v>
      </c>
      <c r="H246" s="25">
        <f t="shared" si="408"/>
        <v>130</v>
      </c>
      <c r="I246" s="26">
        <f t="shared" si="409"/>
        <v>3</v>
      </c>
      <c r="J246" s="27"/>
      <c r="K246" s="27">
        <f t="shared" si="410"/>
        <v>0</v>
      </c>
      <c r="L246" s="27" t="s">
        <v>58</v>
      </c>
      <c r="M246" s="27">
        <f t="shared" si="411"/>
        <v>40</v>
      </c>
      <c r="N246" s="27" t="s">
        <v>58</v>
      </c>
      <c r="O246" s="27">
        <f t="shared" si="412"/>
        <v>40</v>
      </c>
      <c r="P246" s="27" t="s">
        <v>65</v>
      </c>
      <c r="Q246" s="27">
        <f t="shared" si="413"/>
        <v>50</v>
      </c>
      <c r="R246" s="27"/>
      <c r="S246" s="27">
        <f t="shared" si="414"/>
        <v>0</v>
      </c>
      <c r="T246" s="27"/>
      <c r="U246" s="27">
        <f t="shared" si="415"/>
        <v>0</v>
      </c>
      <c r="V246" s="27"/>
      <c r="W246" s="27">
        <f t="shared" si="416"/>
        <v>0</v>
      </c>
      <c r="X246" s="27"/>
      <c r="Y246" s="27">
        <f t="shared" si="417"/>
        <v>0</v>
      </c>
      <c r="Z246" s="28">
        <f t="shared" si="418"/>
        <v>0</v>
      </c>
      <c r="AA246" s="28">
        <f t="shared" si="419"/>
        <v>0</v>
      </c>
      <c r="AB246" s="28">
        <f t="shared" si="420"/>
        <v>0</v>
      </c>
      <c r="AC246" s="28">
        <f t="shared" si="421"/>
        <v>0</v>
      </c>
      <c r="AD246" s="28">
        <f t="shared" si="422"/>
        <v>40</v>
      </c>
      <c r="AE246" s="28">
        <f t="shared" si="423"/>
        <v>40</v>
      </c>
      <c r="AF246" s="28">
        <f t="shared" si="424"/>
        <v>50</v>
      </c>
      <c r="AG246" s="28">
        <f t="shared" si="425"/>
        <v>0</v>
      </c>
    </row>
    <row r="247" spans="1:33" s="29" customFormat="1" ht="16.149999999999999" thickBot="1" x14ac:dyDescent="0.5">
      <c r="A247" s="21" t="s">
        <v>39</v>
      </c>
      <c r="B247" s="22">
        <f t="shared" si="406"/>
        <v>4</v>
      </c>
      <c r="C247" s="23" t="s">
        <v>225</v>
      </c>
      <c r="D247" s="23" t="s">
        <v>226</v>
      </c>
      <c r="E247" s="23" t="s">
        <v>82</v>
      </c>
      <c r="F247" s="23" t="s">
        <v>59</v>
      </c>
      <c r="G247" s="24">
        <f t="shared" si="407"/>
        <v>85</v>
      </c>
      <c r="H247" s="25">
        <f t="shared" si="408"/>
        <v>85</v>
      </c>
      <c r="I247" s="26">
        <f t="shared" si="409"/>
        <v>4</v>
      </c>
      <c r="J247" s="27" t="s">
        <v>58</v>
      </c>
      <c r="K247" s="27">
        <f t="shared" si="410"/>
        <v>40</v>
      </c>
      <c r="L247" s="27" t="s">
        <v>60</v>
      </c>
      <c r="M247" s="27">
        <f t="shared" si="411"/>
        <v>15</v>
      </c>
      <c r="N247" s="27" t="s">
        <v>60</v>
      </c>
      <c r="O247" s="27">
        <f t="shared" si="412"/>
        <v>15</v>
      </c>
      <c r="P247" s="27" t="s">
        <v>60</v>
      </c>
      <c r="Q247" s="27">
        <f t="shared" si="413"/>
        <v>15</v>
      </c>
      <c r="R247" s="27"/>
      <c r="S247" s="27">
        <f t="shared" si="414"/>
        <v>0</v>
      </c>
      <c r="T247" s="27"/>
      <c r="U247" s="27">
        <f t="shared" si="415"/>
        <v>0</v>
      </c>
      <c r="V247" s="27"/>
      <c r="W247" s="27">
        <f t="shared" si="416"/>
        <v>0</v>
      </c>
      <c r="X247" s="27"/>
      <c r="Y247" s="27">
        <f t="shared" si="417"/>
        <v>0</v>
      </c>
      <c r="Z247" s="28">
        <f t="shared" si="418"/>
        <v>40</v>
      </c>
      <c r="AA247" s="28">
        <f t="shared" si="419"/>
        <v>0</v>
      </c>
      <c r="AB247" s="28">
        <f t="shared" si="420"/>
        <v>0</v>
      </c>
      <c r="AC247" s="28">
        <f t="shared" si="421"/>
        <v>0</v>
      </c>
      <c r="AD247" s="28">
        <f t="shared" si="422"/>
        <v>15</v>
      </c>
      <c r="AE247" s="28">
        <f t="shared" si="423"/>
        <v>15</v>
      </c>
      <c r="AF247" s="28">
        <f t="shared" si="424"/>
        <v>15</v>
      </c>
      <c r="AG247" s="28">
        <f t="shared" si="425"/>
        <v>0</v>
      </c>
    </row>
    <row r="248" spans="1:33" ht="16.149999999999999" thickBot="1" x14ac:dyDescent="0.5">
      <c r="A248" s="21" t="s">
        <v>39</v>
      </c>
      <c r="B248" s="22">
        <f t="shared" si="406"/>
        <v>5</v>
      </c>
      <c r="C248" s="23" t="s">
        <v>524</v>
      </c>
      <c r="D248" s="23" t="s">
        <v>525</v>
      </c>
      <c r="E248" s="23" t="s">
        <v>438</v>
      </c>
      <c r="F248" s="23" t="s">
        <v>53</v>
      </c>
      <c r="G248" s="24">
        <f t="shared" si="407"/>
        <v>80</v>
      </c>
      <c r="H248" s="25">
        <f t="shared" si="408"/>
        <v>80</v>
      </c>
      <c r="I248" s="26">
        <f t="shared" si="409"/>
        <v>2</v>
      </c>
      <c r="J248" s="27"/>
      <c r="K248" s="27">
        <f t="shared" si="410"/>
        <v>0</v>
      </c>
      <c r="L248" s="27"/>
      <c r="M248" s="27">
        <f t="shared" si="411"/>
        <v>0</v>
      </c>
      <c r="N248" s="27" t="s">
        <v>58</v>
      </c>
      <c r="O248" s="27">
        <f t="shared" si="412"/>
        <v>40</v>
      </c>
      <c r="P248" s="27"/>
      <c r="Q248" s="27">
        <f t="shared" si="413"/>
        <v>0</v>
      </c>
      <c r="R248" s="27" t="s">
        <v>58</v>
      </c>
      <c r="S248" s="27">
        <f t="shared" si="414"/>
        <v>40</v>
      </c>
      <c r="T248" s="27"/>
      <c r="U248" s="27">
        <f t="shared" si="415"/>
        <v>0</v>
      </c>
      <c r="V248" s="27"/>
      <c r="W248" s="27">
        <f t="shared" si="416"/>
        <v>0</v>
      </c>
      <c r="X248" s="27"/>
      <c r="Y248" s="27">
        <f t="shared" si="417"/>
        <v>0</v>
      </c>
      <c r="Z248" s="28">
        <f t="shared" si="418"/>
        <v>0</v>
      </c>
      <c r="AA248" s="28">
        <f t="shared" si="419"/>
        <v>40</v>
      </c>
      <c r="AB248" s="28">
        <f t="shared" si="420"/>
        <v>0</v>
      </c>
      <c r="AC248" s="28">
        <f t="shared" si="421"/>
        <v>0</v>
      </c>
      <c r="AD248" s="28">
        <f t="shared" si="422"/>
        <v>0</v>
      </c>
      <c r="AE248" s="28">
        <f t="shared" si="423"/>
        <v>40</v>
      </c>
      <c r="AF248" s="28">
        <f t="shared" si="424"/>
        <v>0</v>
      </c>
      <c r="AG248" s="28">
        <f t="shared" si="425"/>
        <v>0</v>
      </c>
    </row>
    <row r="249" spans="1:33" ht="16.5" thickTop="1" thickBot="1" x14ac:dyDescent="0.5">
      <c r="A249" s="53" t="s">
        <v>39</v>
      </c>
      <c r="B249" s="22">
        <f t="shared" si="406"/>
        <v>6</v>
      </c>
      <c r="C249" s="23" t="s">
        <v>227</v>
      </c>
      <c r="D249" s="23" t="s">
        <v>228</v>
      </c>
      <c r="E249" s="23" t="s">
        <v>100</v>
      </c>
      <c r="F249" s="23" t="s">
        <v>57</v>
      </c>
      <c r="G249" s="24">
        <f t="shared" si="407"/>
        <v>55</v>
      </c>
      <c r="H249" s="25">
        <f t="shared" si="408"/>
        <v>55</v>
      </c>
      <c r="I249" s="26">
        <f t="shared" si="409"/>
        <v>2</v>
      </c>
      <c r="J249" s="27" t="s">
        <v>60</v>
      </c>
      <c r="K249" s="27">
        <f t="shared" si="410"/>
        <v>15</v>
      </c>
      <c r="L249" s="27"/>
      <c r="M249" s="27">
        <f t="shared" si="411"/>
        <v>0</v>
      </c>
      <c r="N249" s="54"/>
      <c r="O249" s="27">
        <f t="shared" si="412"/>
        <v>0</v>
      </c>
      <c r="P249" s="27" t="s">
        <v>58</v>
      </c>
      <c r="Q249" s="27">
        <f t="shared" si="413"/>
        <v>40</v>
      </c>
      <c r="R249" s="27"/>
      <c r="S249" s="27">
        <f t="shared" si="414"/>
        <v>0</v>
      </c>
      <c r="T249" s="27"/>
      <c r="U249" s="27">
        <f t="shared" si="415"/>
        <v>0</v>
      </c>
      <c r="V249" s="27"/>
      <c r="W249" s="27">
        <f t="shared" si="416"/>
        <v>0</v>
      </c>
      <c r="X249" s="27"/>
      <c r="Y249" s="27">
        <f t="shared" si="417"/>
        <v>0</v>
      </c>
      <c r="Z249" s="28">
        <f t="shared" si="418"/>
        <v>15</v>
      </c>
      <c r="AA249" s="28">
        <f t="shared" si="419"/>
        <v>0</v>
      </c>
      <c r="AB249" s="28">
        <f t="shared" si="420"/>
        <v>0</v>
      </c>
      <c r="AC249" s="28">
        <f t="shared" si="421"/>
        <v>0</v>
      </c>
      <c r="AD249" s="28">
        <f t="shared" si="422"/>
        <v>0</v>
      </c>
      <c r="AE249" s="28">
        <f t="shared" si="423"/>
        <v>0</v>
      </c>
      <c r="AF249" s="28">
        <f t="shared" si="424"/>
        <v>40</v>
      </c>
      <c r="AG249" s="28">
        <f t="shared" si="425"/>
        <v>0</v>
      </c>
    </row>
    <row r="250" spans="1:33" ht="16.5" customHeight="1" thickTop="1" thickBot="1" x14ac:dyDescent="0.5">
      <c r="A250" s="53" t="s">
        <v>39</v>
      </c>
      <c r="B250" s="22">
        <f t="shared" si="406"/>
        <v>7</v>
      </c>
      <c r="C250" s="23" t="s">
        <v>223</v>
      </c>
      <c r="D250" s="23" t="s">
        <v>224</v>
      </c>
      <c r="E250" s="23" t="s">
        <v>121</v>
      </c>
      <c r="F250" s="23" t="s">
        <v>57</v>
      </c>
      <c r="G250" s="24">
        <f t="shared" si="407"/>
        <v>40</v>
      </c>
      <c r="H250" s="25">
        <f t="shared" si="408"/>
        <v>40</v>
      </c>
      <c r="I250" s="26">
        <f t="shared" si="409"/>
        <v>1</v>
      </c>
      <c r="J250" s="27" t="s">
        <v>58</v>
      </c>
      <c r="K250" s="27">
        <f t="shared" si="410"/>
        <v>40</v>
      </c>
      <c r="L250" s="27"/>
      <c r="M250" s="27">
        <f t="shared" si="411"/>
        <v>0</v>
      </c>
      <c r="N250" s="54"/>
      <c r="O250" s="27">
        <f t="shared" si="412"/>
        <v>0</v>
      </c>
      <c r="P250" s="27"/>
      <c r="Q250" s="27">
        <f t="shared" si="413"/>
        <v>0</v>
      </c>
      <c r="R250" s="27"/>
      <c r="S250" s="27">
        <f t="shared" si="414"/>
        <v>0</v>
      </c>
      <c r="T250" s="27"/>
      <c r="U250" s="27">
        <f t="shared" si="415"/>
        <v>0</v>
      </c>
      <c r="V250" s="54"/>
      <c r="W250" s="27">
        <f t="shared" si="416"/>
        <v>0</v>
      </c>
      <c r="X250" s="27"/>
      <c r="Y250" s="27">
        <f t="shared" si="417"/>
        <v>0</v>
      </c>
      <c r="Z250" s="28">
        <f t="shared" si="418"/>
        <v>40</v>
      </c>
      <c r="AA250" s="28">
        <f t="shared" si="419"/>
        <v>0</v>
      </c>
      <c r="AB250" s="28">
        <f t="shared" si="420"/>
        <v>0</v>
      </c>
      <c r="AC250" s="28">
        <f t="shared" si="421"/>
        <v>0</v>
      </c>
      <c r="AD250" s="28">
        <f t="shared" si="422"/>
        <v>0</v>
      </c>
      <c r="AE250" s="28">
        <f t="shared" si="423"/>
        <v>0</v>
      </c>
      <c r="AF250" s="28">
        <f t="shared" si="424"/>
        <v>0</v>
      </c>
      <c r="AG250" s="28">
        <f t="shared" si="425"/>
        <v>0</v>
      </c>
    </row>
    <row r="251" spans="1:33" ht="16.5" customHeight="1" thickTop="1" thickBot="1" x14ac:dyDescent="0.5">
      <c r="A251" s="53" t="s">
        <v>39</v>
      </c>
      <c r="B251" s="22">
        <f t="shared" si="406"/>
        <v>7</v>
      </c>
      <c r="C251" s="23" t="s">
        <v>382</v>
      </c>
      <c r="D251" s="23" t="s">
        <v>383</v>
      </c>
      <c r="E251" s="23" t="s">
        <v>384</v>
      </c>
      <c r="F251" s="23" t="s">
        <v>57</v>
      </c>
      <c r="G251" s="24">
        <f t="shared" si="407"/>
        <v>40</v>
      </c>
      <c r="H251" s="25">
        <f t="shared" si="408"/>
        <v>40</v>
      </c>
      <c r="I251" s="26">
        <f t="shared" si="409"/>
        <v>1</v>
      </c>
      <c r="J251" s="27"/>
      <c r="K251" s="27">
        <f t="shared" si="410"/>
        <v>0</v>
      </c>
      <c r="L251" s="27" t="s">
        <v>58</v>
      </c>
      <c r="M251" s="27">
        <f t="shared" si="411"/>
        <v>40</v>
      </c>
      <c r="N251" s="54"/>
      <c r="O251" s="27">
        <f t="shared" si="412"/>
        <v>0</v>
      </c>
      <c r="P251" s="27"/>
      <c r="Q251" s="27">
        <f t="shared" si="413"/>
        <v>0</v>
      </c>
      <c r="R251" s="27"/>
      <c r="S251" s="27">
        <f t="shared" si="414"/>
        <v>0</v>
      </c>
      <c r="T251" s="27"/>
      <c r="U251" s="27">
        <f t="shared" si="415"/>
        <v>0</v>
      </c>
      <c r="V251" s="54"/>
      <c r="W251" s="27">
        <f t="shared" si="416"/>
        <v>0</v>
      </c>
      <c r="X251" s="27"/>
      <c r="Y251" s="27">
        <f t="shared" si="417"/>
        <v>0</v>
      </c>
      <c r="Z251" s="28">
        <f t="shared" si="418"/>
        <v>0</v>
      </c>
      <c r="AA251" s="28">
        <f t="shared" si="419"/>
        <v>0</v>
      </c>
      <c r="AB251" s="28">
        <f t="shared" si="420"/>
        <v>0</v>
      </c>
      <c r="AC251" s="28">
        <f t="shared" si="421"/>
        <v>0</v>
      </c>
      <c r="AD251" s="28">
        <f t="shared" si="422"/>
        <v>40</v>
      </c>
      <c r="AE251" s="28">
        <f t="shared" si="423"/>
        <v>0</v>
      </c>
      <c r="AF251" s="28">
        <f t="shared" si="424"/>
        <v>0</v>
      </c>
      <c r="AG251" s="28">
        <f t="shared" si="425"/>
        <v>0</v>
      </c>
    </row>
    <row r="252" spans="1:33" ht="16.5" customHeight="1" thickTop="1" thickBot="1" x14ac:dyDescent="0.5">
      <c r="A252" s="53" t="s">
        <v>39</v>
      </c>
      <c r="B252" s="22">
        <f t="shared" si="406"/>
        <v>9</v>
      </c>
      <c r="C252" s="23" t="s">
        <v>526</v>
      </c>
      <c r="D252" s="23" t="s">
        <v>527</v>
      </c>
      <c r="E252" s="23" t="s">
        <v>511</v>
      </c>
      <c r="F252" s="23" t="s">
        <v>89</v>
      </c>
      <c r="G252" s="24">
        <f t="shared" si="407"/>
        <v>15</v>
      </c>
      <c r="H252" s="25">
        <f t="shared" si="408"/>
        <v>15</v>
      </c>
      <c r="I252" s="26">
        <f t="shared" si="409"/>
        <v>1</v>
      </c>
      <c r="J252" s="27"/>
      <c r="K252" s="27">
        <f t="shared" si="410"/>
        <v>0</v>
      </c>
      <c r="L252" s="27"/>
      <c r="M252" s="27">
        <f t="shared" si="411"/>
        <v>0</v>
      </c>
      <c r="N252" s="54" t="s">
        <v>60</v>
      </c>
      <c r="O252" s="27">
        <f t="shared" si="412"/>
        <v>15</v>
      </c>
      <c r="P252" s="27"/>
      <c r="Q252" s="27">
        <f t="shared" si="413"/>
        <v>0</v>
      </c>
      <c r="R252" s="27"/>
      <c r="S252" s="27">
        <f t="shared" si="414"/>
        <v>0</v>
      </c>
      <c r="T252" s="27"/>
      <c r="U252" s="27">
        <f t="shared" si="415"/>
        <v>0</v>
      </c>
      <c r="V252" s="54"/>
      <c r="W252" s="27">
        <f t="shared" si="416"/>
        <v>0</v>
      </c>
      <c r="X252" s="27"/>
      <c r="Y252" s="27">
        <f t="shared" si="417"/>
        <v>0</v>
      </c>
      <c r="Z252" s="28">
        <f t="shared" si="418"/>
        <v>0</v>
      </c>
      <c r="AA252" s="28">
        <f t="shared" si="419"/>
        <v>0</v>
      </c>
      <c r="AB252" s="28">
        <f t="shared" si="420"/>
        <v>0</v>
      </c>
      <c r="AC252" s="28">
        <f t="shared" si="421"/>
        <v>0</v>
      </c>
      <c r="AD252" s="28">
        <f t="shared" si="422"/>
        <v>0</v>
      </c>
      <c r="AE252" s="28">
        <f t="shared" si="423"/>
        <v>15</v>
      </c>
      <c r="AF252" s="28">
        <f t="shared" si="424"/>
        <v>0</v>
      </c>
      <c r="AG252" s="28">
        <f t="shared" si="425"/>
        <v>0</v>
      </c>
    </row>
    <row r="253" spans="1:33" ht="16.5" hidden="1" customHeight="1" thickTop="1" thickBot="1" x14ac:dyDescent="0.5">
      <c r="A253" s="53" t="s">
        <v>39</v>
      </c>
      <c r="B253" s="22">
        <f t="shared" ref="B253:B259" si="426">RANK(G253,$G$244:$G$259,0)</f>
        <v>10</v>
      </c>
      <c r="C253" s="23"/>
      <c r="D253" s="23"/>
      <c r="E253" s="23"/>
      <c r="F253" s="23"/>
      <c r="G253" s="24">
        <f t="shared" ref="G253:G259" si="427">SUMPRODUCT(LARGE(Z253:AG253,ROW($1:$4)))</f>
        <v>0</v>
      </c>
      <c r="H253" s="25">
        <f t="shared" ref="H253:H259" si="428">SUM(M253,W253,K253,U253,S253,O253,Q253,Y253)</f>
        <v>0</v>
      </c>
      <c r="I253" s="26">
        <f t="shared" ref="I253:I259" si="429">COUNTA(L253,V253,J253,T253,R253,N253,P253,X253)</f>
        <v>0</v>
      </c>
      <c r="J253" s="27"/>
      <c r="K253" s="27">
        <f t="shared" ref="K253:K259" si="430">IF(J253="Or",90,IF(J253="Argent",50,IF(J253="Bronze",40,IF(J253="Cinq",15,IF(J253="Sept",5,0)))))</f>
        <v>0</v>
      </c>
      <c r="L253" s="54"/>
      <c r="M253" s="27">
        <f t="shared" ref="M253:M259" si="431">IF(L253="Or",90,IF(L253="Argent",50,IF(L253="Bronze",40,IF(L253="Cinq",15,IF(L253="Sept",5,0)))))</f>
        <v>0</v>
      </c>
      <c r="N253" s="54"/>
      <c r="O253" s="27">
        <f t="shared" ref="O253:O259" si="432">IF(N253="Or",90,IF(N253="Argent",50,IF(N253="Bronze",40,IF(N253="Cinq",15,IF(N253="Sept",5,0)))))</f>
        <v>0</v>
      </c>
      <c r="P253" s="27"/>
      <c r="Q253" s="27">
        <f t="shared" ref="Q253:Q259" si="433">IF(P253="Or",90,IF(P253="Argent",50,IF(P253="Bronze",40,IF(P253="Cinq",15,IF(P253="Sept",5,0)))))</f>
        <v>0</v>
      </c>
      <c r="R253" s="27"/>
      <c r="S253" s="27">
        <f t="shared" ref="S253:S259" si="434">IF(R253="Or",90,IF(R253="Argent",50,IF(R253="Bronze",40,IF(R253="Cinq",15,IF(R253="Sept",5,0)))))</f>
        <v>0</v>
      </c>
      <c r="T253" s="27"/>
      <c r="U253" s="27">
        <f t="shared" ref="U253:U259" si="435">IF(T253="Or",160,IF(T253="Argent",50,IF(T253="Bronze",40,IF(T253="Cinq",15,IF(T253="Sept",5,0)))))</f>
        <v>0</v>
      </c>
      <c r="V253" s="54"/>
      <c r="W253" s="27">
        <f t="shared" ref="W253:W259" si="436">IF(V253="Or",90,IF(V253="Argent",50,IF(V253="Bronze",40,IF(V253="Cinq",15,IF(V253="Sept",5,0)))))</f>
        <v>0</v>
      </c>
      <c r="X253" s="27"/>
      <c r="Y253" s="27">
        <f t="shared" ref="Y253:Y259" si="437">IF(X253="Or",90,IF(X253="Argent",50,IF(X253="Bronze",40,IF(X253="Cinq",15,IF(X253="Sept",5,0)))))</f>
        <v>0</v>
      </c>
      <c r="Z253" s="28">
        <f t="shared" ref="Z253:Z259" si="438">K253</f>
        <v>0</v>
      </c>
      <c r="AA253" s="28">
        <f t="shared" ref="AA253:AA259" si="439">S253</f>
        <v>0</v>
      </c>
      <c r="AB253" s="28">
        <f t="shared" ref="AB253:AB259" si="440">U253</f>
        <v>0</v>
      </c>
      <c r="AC253" s="28">
        <f t="shared" ref="AC253:AC259" si="441">W253</f>
        <v>0</v>
      </c>
      <c r="AD253" s="28">
        <f t="shared" ref="AD253:AD259" si="442">M253</f>
        <v>0</v>
      </c>
      <c r="AE253" s="28">
        <f t="shared" ref="AE253:AE259" si="443">O253</f>
        <v>0</v>
      </c>
      <c r="AF253" s="28">
        <f t="shared" ref="AF253:AF259" si="444">Q253</f>
        <v>0</v>
      </c>
      <c r="AG253" s="28">
        <f t="shared" ref="AG253:AG259" si="445">Y253</f>
        <v>0</v>
      </c>
    </row>
    <row r="254" spans="1:33" ht="16.5" hidden="1" customHeight="1" thickTop="1" thickBot="1" x14ac:dyDescent="0.5">
      <c r="A254" s="53" t="s">
        <v>39</v>
      </c>
      <c r="B254" s="22">
        <f t="shared" si="426"/>
        <v>10</v>
      </c>
      <c r="C254" s="23"/>
      <c r="D254" s="23"/>
      <c r="E254" s="23"/>
      <c r="F254" s="23"/>
      <c r="G254" s="24">
        <f t="shared" si="427"/>
        <v>0</v>
      </c>
      <c r="H254" s="25">
        <f t="shared" si="428"/>
        <v>0</v>
      </c>
      <c r="I254" s="26">
        <f t="shared" si="429"/>
        <v>0</v>
      </c>
      <c r="J254" s="27"/>
      <c r="K254" s="27">
        <f t="shared" si="430"/>
        <v>0</v>
      </c>
      <c r="L254" s="54"/>
      <c r="M254" s="27">
        <f t="shared" si="431"/>
        <v>0</v>
      </c>
      <c r="N254" s="54"/>
      <c r="O254" s="27">
        <f t="shared" si="432"/>
        <v>0</v>
      </c>
      <c r="P254" s="27"/>
      <c r="Q254" s="27">
        <f t="shared" si="433"/>
        <v>0</v>
      </c>
      <c r="R254" s="27"/>
      <c r="S254" s="27">
        <f t="shared" si="434"/>
        <v>0</v>
      </c>
      <c r="T254" s="27"/>
      <c r="U254" s="27">
        <f t="shared" si="435"/>
        <v>0</v>
      </c>
      <c r="V254" s="54"/>
      <c r="W254" s="27">
        <f t="shared" si="436"/>
        <v>0</v>
      </c>
      <c r="X254" s="27"/>
      <c r="Y254" s="27">
        <f t="shared" si="437"/>
        <v>0</v>
      </c>
      <c r="Z254" s="28">
        <f t="shared" si="438"/>
        <v>0</v>
      </c>
      <c r="AA254" s="28">
        <f t="shared" si="439"/>
        <v>0</v>
      </c>
      <c r="AB254" s="28">
        <f t="shared" si="440"/>
        <v>0</v>
      </c>
      <c r="AC254" s="28">
        <f t="shared" si="441"/>
        <v>0</v>
      </c>
      <c r="AD254" s="28">
        <f t="shared" si="442"/>
        <v>0</v>
      </c>
      <c r="AE254" s="28">
        <f t="shared" si="443"/>
        <v>0</v>
      </c>
      <c r="AF254" s="28">
        <f t="shared" si="444"/>
        <v>0</v>
      </c>
      <c r="AG254" s="28">
        <f t="shared" si="445"/>
        <v>0</v>
      </c>
    </row>
    <row r="255" spans="1:33" ht="16.5" hidden="1" customHeight="1" thickTop="1" thickBot="1" x14ac:dyDescent="0.5">
      <c r="A255" s="53" t="s">
        <v>39</v>
      </c>
      <c r="B255" s="22">
        <f t="shared" si="426"/>
        <v>10</v>
      </c>
      <c r="C255" s="23"/>
      <c r="D255" s="23"/>
      <c r="E255" s="23"/>
      <c r="F255" s="23"/>
      <c r="G255" s="24">
        <f t="shared" si="427"/>
        <v>0</v>
      </c>
      <c r="H255" s="25">
        <f t="shared" si="428"/>
        <v>0</v>
      </c>
      <c r="I255" s="26">
        <f t="shared" si="429"/>
        <v>0</v>
      </c>
      <c r="J255" s="27"/>
      <c r="K255" s="27">
        <f t="shared" si="430"/>
        <v>0</v>
      </c>
      <c r="L255" s="54"/>
      <c r="M255" s="27">
        <f t="shared" si="431"/>
        <v>0</v>
      </c>
      <c r="N255" s="54"/>
      <c r="O255" s="27">
        <f t="shared" si="432"/>
        <v>0</v>
      </c>
      <c r="P255" s="27"/>
      <c r="Q255" s="27">
        <f t="shared" si="433"/>
        <v>0</v>
      </c>
      <c r="R255" s="27"/>
      <c r="S255" s="27">
        <f t="shared" si="434"/>
        <v>0</v>
      </c>
      <c r="T255" s="27"/>
      <c r="U255" s="27">
        <f t="shared" si="435"/>
        <v>0</v>
      </c>
      <c r="V255" s="54"/>
      <c r="W255" s="27">
        <f t="shared" si="436"/>
        <v>0</v>
      </c>
      <c r="X255" s="27"/>
      <c r="Y255" s="27">
        <f t="shared" si="437"/>
        <v>0</v>
      </c>
      <c r="Z255" s="28">
        <f t="shared" si="438"/>
        <v>0</v>
      </c>
      <c r="AA255" s="28">
        <f t="shared" si="439"/>
        <v>0</v>
      </c>
      <c r="AB255" s="28">
        <f t="shared" si="440"/>
        <v>0</v>
      </c>
      <c r="AC255" s="28">
        <f t="shared" si="441"/>
        <v>0</v>
      </c>
      <c r="AD255" s="28">
        <f t="shared" si="442"/>
        <v>0</v>
      </c>
      <c r="AE255" s="28">
        <f t="shared" si="443"/>
        <v>0</v>
      </c>
      <c r="AF255" s="28">
        <f t="shared" si="444"/>
        <v>0</v>
      </c>
      <c r="AG255" s="28">
        <f t="shared" si="445"/>
        <v>0</v>
      </c>
    </row>
    <row r="256" spans="1:33" ht="16.5" hidden="1" customHeight="1" thickTop="1" thickBot="1" x14ac:dyDescent="0.5">
      <c r="A256" s="53" t="s">
        <v>39</v>
      </c>
      <c r="B256" s="22">
        <f t="shared" si="426"/>
        <v>10</v>
      </c>
      <c r="C256" s="23"/>
      <c r="D256" s="23"/>
      <c r="E256" s="23"/>
      <c r="F256" s="23"/>
      <c r="G256" s="24">
        <f t="shared" si="427"/>
        <v>0</v>
      </c>
      <c r="H256" s="25">
        <f t="shared" si="428"/>
        <v>0</v>
      </c>
      <c r="I256" s="26">
        <f t="shared" si="429"/>
        <v>0</v>
      </c>
      <c r="J256" s="27"/>
      <c r="K256" s="27">
        <f t="shared" si="430"/>
        <v>0</v>
      </c>
      <c r="L256" s="54"/>
      <c r="M256" s="27">
        <f t="shared" si="431"/>
        <v>0</v>
      </c>
      <c r="N256" s="54"/>
      <c r="O256" s="27">
        <f t="shared" si="432"/>
        <v>0</v>
      </c>
      <c r="P256" s="27"/>
      <c r="Q256" s="27">
        <f t="shared" si="433"/>
        <v>0</v>
      </c>
      <c r="R256" s="27"/>
      <c r="S256" s="27">
        <f t="shared" si="434"/>
        <v>0</v>
      </c>
      <c r="T256" s="27"/>
      <c r="U256" s="27">
        <f t="shared" si="435"/>
        <v>0</v>
      </c>
      <c r="V256" s="54"/>
      <c r="W256" s="27">
        <f t="shared" si="436"/>
        <v>0</v>
      </c>
      <c r="X256" s="27"/>
      <c r="Y256" s="27">
        <f t="shared" si="437"/>
        <v>0</v>
      </c>
      <c r="Z256" s="28">
        <f t="shared" si="438"/>
        <v>0</v>
      </c>
      <c r="AA256" s="28">
        <f t="shared" si="439"/>
        <v>0</v>
      </c>
      <c r="AB256" s="28">
        <f t="shared" si="440"/>
        <v>0</v>
      </c>
      <c r="AC256" s="28">
        <f t="shared" si="441"/>
        <v>0</v>
      </c>
      <c r="AD256" s="28">
        <f t="shared" si="442"/>
        <v>0</v>
      </c>
      <c r="AE256" s="28">
        <f t="shared" si="443"/>
        <v>0</v>
      </c>
      <c r="AF256" s="28">
        <f t="shared" si="444"/>
        <v>0</v>
      </c>
      <c r="AG256" s="28">
        <f t="shared" si="445"/>
        <v>0</v>
      </c>
    </row>
    <row r="257" spans="1:33" ht="16.5" hidden="1" customHeight="1" thickTop="1" thickBot="1" x14ac:dyDescent="0.5">
      <c r="A257" s="53" t="s">
        <v>39</v>
      </c>
      <c r="B257" s="22">
        <f t="shared" si="426"/>
        <v>10</v>
      </c>
      <c r="C257" s="23"/>
      <c r="D257" s="23"/>
      <c r="E257" s="23"/>
      <c r="F257" s="23"/>
      <c r="G257" s="24">
        <f t="shared" si="427"/>
        <v>0</v>
      </c>
      <c r="H257" s="25">
        <f t="shared" si="428"/>
        <v>0</v>
      </c>
      <c r="I257" s="26">
        <f t="shared" si="429"/>
        <v>0</v>
      </c>
      <c r="J257" s="27"/>
      <c r="K257" s="27">
        <f t="shared" si="430"/>
        <v>0</v>
      </c>
      <c r="L257" s="54"/>
      <c r="M257" s="27">
        <f t="shared" si="431"/>
        <v>0</v>
      </c>
      <c r="N257" s="54"/>
      <c r="O257" s="27">
        <f t="shared" si="432"/>
        <v>0</v>
      </c>
      <c r="P257" s="27"/>
      <c r="Q257" s="27">
        <f t="shared" si="433"/>
        <v>0</v>
      </c>
      <c r="R257" s="27"/>
      <c r="S257" s="27">
        <f t="shared" si="434"/>
        <v>0</v>
      </c>
      <c r="T257" s="27"/>
      <c r="U257" s="27">
        <f t="shared" si="435"/>
        <v>0</v>
      </c>
      <c r="V257" s="54"/>
      <c r="W257" s="27">
        <f t="shared" si="436"/>
        <v>0</v>
      </c>
      <c r="X257" s="27"/>
      <c r="Y257" s="27">
        <f t="shared" si="437"/>
        <v>0</v>
      </c>
      <c r="Z257" s="28">
        <f t="shared" si="438"/>
        <v>0</v>
      </c>
      <c r="AA257" s="28">
        <f t="shared" si="439"/>
        <v>0</v>
      </c>
      <c r="AB257" s="28">
        <f t="shared" si="440"/>
        <v>0</v>
      </c>
      <c r="AC257" s="28">
        <f t="shared" si="441"/>
        <v>0</v>
      </c>
      <c r="AD257" s="28">
        <f t="shared" si="442"/>
        <v>0</v>
      </c>
      <c r="AE257" s="28">
        <f t="shared" si="443"/>
        <v>0</v>
      </c>
      <c r="AF257" s="28">
        <f t="shared" si="444"/>
        <v>0</v>
      </c>
      <c r="AG257" s="28">
        <f t="shared" si="445"/>
        <v>0</v>
      </c>
    </row>
    <row r="258" spans="1:33" ht="16.5" hidden="1" customHeight="1" thickTop="1" thickBot="1" x14ac:dyDescent="0.5">
      <c r="A258" s="53" t="s">
        <v>39</v>
      </c>
      <c r="B258" s="22">
        <f t="shared" si="426"/>
        <v>10</v>
      </c>
      <c r="C258" s="23"/>
      <c r="D258" s="23"/>
      <c r="E258" s="23"/>
      <c r="F258" s="23"/>
      <c r="G258" s="24">
        <f t="shared" si="427"/>
        <v>0</v>
      </c>
      <c r="H258" s="25">
        <f t="shared" si="428"/>
        <v>0</v>
      </c>
      <c r="I258" s="26">
        <f t="shared" si="429"/>
        <v>0</v>
      </c>
      <c r="J258" s="27"/>
      <c r="K258" s="27">
        <f t="shared" si="430"/>
        <v>0</v>
      </c>
      <c r="L258" s="54"/>
      <c r="M258" s="27">
        <f t="shared" si="431"/>
        <v>0</v>
      </c>
      <c r="N258" s="54"/>
      <c r="O258" s="27">
        <f t="shared" si="432"/>
        <v>0</v>
      </c>
      <c r="P258" s="27"/>
      <c r="Q258" s="27">
        <f t="shared" si="433"/>
        <v>0</v>
      </c>
      <c r="R258" s="27"/>
      <c r="S258" s="27">
        <f t="shared" si="434"/>
        <v>0</v>
      </c>
      <c r="T258" s="27"/>
      <c r="U258" s="27">
        <f t="shared" si="435"/>
        <v>0</v>
      </c>
      <c r="V258" s="54"/>
      <c r="W258" s="27">
        <f t="shared" si="436"/>
        <v>0</v>
      </c>
      <c r="X258" s="27"/>
      <c r="Y258" s="27">
        <f t="shared" si="437"/>
        <v>0</v>
      </c>
      <c r="Z258" s="28">
        <f t="shared" si="438"/>
        <v>0</v>
      </c>
      <c r="AA258" s="28">
        <f t="shared" si="439"/>
        <v>0</v>
      </c>
      <c r="AB258" s="28">
        <f t="shared" si="440"/>
        <v>0</v>
      </c>
      <c r="AC258" s="28">
        <f t="shared" si="441"/>
        <v>0</v>
      </c>
      <c r="AD258" s="28">
        <f t="shared" si="442"/>
        <v>0</v>
      </c>
      <c r="AE258" s="28">
        <f t="shared" si="443"/>
        <v>0</v>
      </c>
      <c r="AF258" s="28">
        <f t="shared" si="444"/>
        <v>0</v>
      </c>
      <c r="AG258" s="28">
        <f t="shared" si="445"/>
        <v>0</v>
      </c>
    </row>
    <row r="259" spans="1:33" ht="16.5" hidden="1" customHeight="1" thickTop="1" thickBot="1" x14ac:dyDescent="0.5">
      <c r="A259" s="53" t="s">
        <v>39</v>
      </c>
      <c r="B259" s="22">
        <f t="shared" si="426"/>
        <v>10</v>
      </c>
      <c r="C259" s="23"/>
      <c r="D259" s="23"/>
      <c r="E259" s="23"/>
      <c r="F259" s="23"/>
      <c r="G259" s="24">
        <f t="shared" si="427"/>
        <v>0</v>
      </c>
      <c r="H259" s="25">
        <f t="shared" si="428"/>
        <v>0</v>
      </c>
      <c r="I259" s="26">
        <f t="shared" si="429"/>
        <v>0</v>
      </c>
      <c r="J259" s="27"/>
      <c r="K259" s="27">
        <f t="shared" si="430"/>
        <v>0</v>
      </c>
      <c r="L259" s="54"/>
      <c r="M259" s="27">
        <f t="shared" si="431"/>
        <v>0</v>
      </c>
      <c r="N259" s="54"/>
      <c r="O259" s="27">
        <f t="shared" si="432"/>
        <v>0</v>
      </c>
      <c r="P259" s="27"/>
      <c r="Q259" s="27">
        <f t="shared" si="433"/>
        <v>0</v>
      </c>
      <c r="R259" s="27"/>
      <c r="S259" s="27">
        <f t="shared" si="434"/>
        <v>0</v>
      </c>
      <c r="T259" s="27"/>
      <c r="U259" s="27">
        <f t="shared" si="435"/>
        <v>0</v>
      </c>
      <c r="V259" s="54"/>
      <c r="W259" s="27">
        <f t="shared" si="436"/>
        <v>0</v>
      </c>
      <c r="X259" s="27"/>
      <c r="Y259" s="27">
        <f t="shared" si="437"/>
        <v>0</v>
      </c>
      <c r="Z259" s="28">
        <f t="shared" si="438"/>
        <v>0</v>
      </c>
      <c r="AA259" s="28">
        <f t="shared" si="439"/>
        <v>0</v>
      </c>
      <c r="AB259" s="28">
        <f t="shared" si="440"/>
        <v>0</v>
      </c>
      <c r="AC259" s="28">
        <f t="shared" si="441"/>
        <v>0</v>
      </c>
      <c r="AD259" s="28">
        <f t="shared" si="442"/>
        <v>0</v>
      </c>
      <c r="AE259" s="28">
        <f t="shared" si="443"/>
        <v>0</v>
      </c>
      <c r="AF259" s="28">
        <f t="shared" si="444"/>
        <v>0</v>
      </c>
      <c r="AG259" s="28">
        <f t="shared" si="445"/>
        <v>0</v>
      </c>
    </row>
    <row r="260" spans="1:33" s="29" customFormat="1" ht="16.149999999999999" thickBot="1" x14ac:dyDescent="0.5">
      <c r="A260" s="47"/>
      <c r="B260" s="48"/>
      <c r="C260" s="49"/>
      <c r="D260" s="50"/>
      <c r="E260" s="51"/>
      <c r="F260" s="51"/>
      <c r="G260" s="52"/>
      <c r="H260" s="39"/>
      <c r="I260" s="39"/>
      <c r="J260" s="39"/>
      <c r="K260" s="39"/>
      <c r="L260" s="42"/>
      <c r="M260" s="42"/>
      <c r="N260" s="42"/>
      <c r="O260" s="42"/>
      <c r="P260" s="42"/>
      <c r="Q260" s="42"/>
      <c r="R260" s="39"/>
      <c r="S260" s="39"/>
      <c r="T260" s="39"/>
      <c r="U260" s="39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</row>
  </sheetData>
  <sheetProtection algorithmName="SHA-512" hashValue="eNunkJKmSWgA2PgUYtNSuZk37bTTqsqLCwW4wM2lydUZ5E62m+oFPk7GGm/FQANIGy/N7MQzfqO8lH/kxrjmLA==" saltValue="k5lqJcxNdHBxu+RU4JnvTw==" spinCount="100000" sheet="1" selectLockedCells="1" selectUnlockedCells="1"/>
  <sortState xmlns:xlrd2="http://schemas.microsoft.com/office/spreadsheetml/2017/richdata2" ref="B244:AH252">
    <sortCondition ref="B244:B252"/>
  </sortState>
  <mergeCells count="31">
    <mergeCell ref="I2:I5"/>
    <mergeCell ref="C3:E5"/>
    <mergeCell ref="J3:K3"/>
    <mergeCell ref="R3:S3"/>
    <mergeCell ref="T3:U3"/>
    <mergeCell ref="J4:K4"/>
    <mergeCell ref="J5:K5"/>
    <mergeCell ref="R5:S5"/>
    <mergeCell ref="T5:U5"/>
    <mergeCell ref="R4:S4"/>
    <mergeCell ref="T4:U4"/>
    <mergeCell ref="A2:A5"/>
    <mergeCell ref="B2:B5"/>
    <mergeCell ref="C2:E2"/>
    <mergeCell ref="G2:G5"/>
    <mergeCell ref="H2:H5"/>
    <mergeCell ref="V3:W3"/>
    <mergeCell ref="L3:M3"/>
    <mergeCell ref="X3:Y3"/>
    <mergeCell ref="X4:Y4"/>
    <mergeCell ref="X5:Y5"/>
    <mergeCell ref="N3:O3"/>
    <mergeCell ref="P3:Q3"/>
    <mergeCell ref="P4:Q4"/>
    <mergeCell ref="N5:O5"/>
    <mergeCell ref="V4:W4"/>
    <mergeCell ref="P5:Q5"/>
    <mergeCell ref="V5:W5"/>
    <mergeCell ref="L5:M5"/>
    <mergeCell ref="L4:M4"/>
    <mergeCell ref="N4:O4"/>
  </mergeCells>
  <phoneticPr fontId="26" type="noConversion"/>
  <conditionalFormatting sqref="C51">
    <cfRule type="duplicateValues" dxfId="48" priority="15"/>
  </conditionalFormatting>
  <conditionalFormatting sqref="C229:C242">
    <cfRule type="duplicateValues" dxfId="47" priority="1902"/>
  </conditionalFormatting>
  <conditionalFormatting sqref="C7:D20">
    <cfRule type="duplicateValues" dxfId="46" priority="1726"/>
  </conditionalFormatting>
  <conditionalFormatting sqref="C124:D133">
    <cfRule type="duplicateValues" dxfId="45" priority="1531"/>
  </conditionalFormatting>
  <conditionalFormatting sqref="D7:D16">
    <cfRule type="duplicateValues" dxfId="44" priority="1469"/>
    <cfRule type="duplicateValues" priority="1470"/>
  </conditionalFormatting>
  <conditionalFormatting sqref="D22:D47">
    <cfRule type="duplicateValues" dxfId="43" priority="1736"/>
  </conditionalFormatting>
  <conditionalFormatting sqref="D51:D84">
    <cfRule type="duplicateValues" dxfId="42" priority="1867"/>
  </conditionalFormatting>
  <conditionalFormatting sqref="D63:D84">
    <cfRule type="duplicateValues" dxfId="41" priority="1869"/>
  </conditionalFormatting>
  <conditionalFormatting sqref="D86:D122">
    <cfRule type="duplicateValues" dxfId="40" priority="1881"/>
  </conditionalFormatting>
  <conditionalFormatting sqref="D96:D118">
    <cfRule type="duplicateValues" dxfId="39" priority="1883"/>
  </conditionalFormatting>
  <conditionalFormatting sqref="D119">
    <cfRule type="duplicateValues" dxfId="38" priority="25"/>
  </conditionalFormatting>
  <conditionalFormatting sqref="D124:D128 D130:D152">
    <cfRule type="duplicateValues" dxfId="37" priority="1892"/>
  </conditionalFormatting>
  <conditionalFormatting sqref="D129">
    <cfRule type="duplicateValues" dxfId="36" priority="4"/>
  </conditionalFormatting>
  <conditionalFormatting sqref="D137:D144 D130:D133">
    <cfRule type="duplicateValues" dxfId="35" priority="33"/>
  </conditionalFormatting>
  <conditionalFormatting sqref="D145">
    <cfRule type="duplicateValues" dxfId="34" priority="27"/>
  </conditionalFormatting>
  <conditionalFormatting sqref="D146">
    <cfRule type="duplicateValues" dxfId="33" priority="23"/>
  </conditionalFormatting>
  <conditionalFormatting sqref="D147">
    <cfRule type="duplicateValues" dxfId="32" priority="22"/>
  </conditionalFormatting>
  <conditionalFormatting sqref="D154:D179">
    <cfRule type="duplicateValues" dxfId="31" priority="1893"/>
  </conditionalFormatting>
  <conditionalFormatting sqref="D178">
    <cfRule type="duplicateValues" dxfId="30" priority="21"/>
  </conditionalFormatting>
  <conditionalFormatting sqref="D179">
    <cfRule type="duplicateValues" dxfId="29" priority="18"/>
  </conditionalFormatting>
  <conditionalFormatting sqref="D181:D199">
    <cfRule type="duplicateValues" dxfId="28" priority="1901"/>
  </conditionalFormatting>
  <conditionalFormatting sqref="D191:D192">
    <cfRule type="duplicateValues" dxfId="27" priority="127"/>
  </conditionalFormatting>
  <conditionalFormatting sqref="D201:D227">
    <cfRule type="duplicateValues" dxfId="26" priority="1580"/>
  </conditionalFormatting>
  <conditionalFormatting sqref="D204:D227">
    <cfRule type="duplicateValues" dxfId="25" priority="1578"/>
  </conditionalFormatting>
  <conditionalFormatting sqref="D237:D242">
    <cfRule type="duplicateValues" priority="1"/>
  </conditionalFormatting>
  <conditionalFormatting sqref="D244:D255">
    <cfRule type="duplicateValues" priority="1595"/>
  </conditionalFormatting>
  <conditionalFormatting sqref="D244:D259">
    <cfRule type="duplicateValues" dxfId="24" priority="1597"/>
  </conditionalFormatting>
  <conditionalFormatting sqref="D256">
    <cfRule type="duplicateValues" dxfId="23" priority="28"/>
  </conditionalFormatting>
  <conditionalFormatting sqref="AH229:XFD234 V229:Y234 J232:T234 D235 K229:Q231 S229:T231 A229:G234">
    <cfRule type="duplicateValues" priority="1582"/>
  </conditionalFormatting>
  <dataValidations count="1">
    <dataValidation type="list" allowBlank="1" showInputMessage="1" showErrorMessage="1" sqref="J244:J259 L244:L259 R244:R259 T244:T259 N244:N259 P244:P259 V244:V259 X244:X259 V7:V20 J7:J20 L7:L20 T7:T20 R7:R20 N7:N20 P7:P20 X7:X20 L22:L49 T22:T49 V22:V49 J22:J49 R22:R49 N22:N49 P22:P49 X22:X49 P201:P227 X201:X227 R201:R227 J201:J227 L201:L227 N201:N227 T201:T227 V201:V227 P229:P242 N229:N242 J229:J242 N181:N199 L229:L242 R51:R84 T51:T84 X51:X84 V51:V84 J51:J84 L51:L84 N51:N84 P51:P84 R86:R122 J86:J122 L86:L122 V86:V122 T86:T122 N86:N122 P86:P122 X86:X122 X124:X152 P124:P152 N124:N152 L124:L152 T124:T152 V124:V152 R124:R152 J124:J152 P154:P179 N154:N179 J154:J179 R154:R179 L154:L179 T154:T179 V154:V179 X154:X179 P181:P199 X181:X199 J181:J199 R181:R199 L181:L199 V181:V199 T181:T199 T229:T242 V229:V242 R229:R242 X229:X242" xr:uid="{0B4C2050-049A-485F-A726-9D3244526129}">
      <formula1>"Or,Argent,Bronze,Cinq,Sept"</formula1>
    </dataValidation>
  </dataValidations>
  <pageMargins left="0.23622047244094491" right="0.23622047244094491" top="0.74803149606299213" bottom="0.74803149606299213" header="0.31496062992125984" footer="0.31496062992125984"/>
  <pageSetup paperSize="9" scale="71" orientation="portrait" r:id="rId1"/>
  <rowBreaks count="7" manualBreakCount="7">
    <brk id="21" max="16383" man="1"/>
    <brk id="50" max="16383" man="1"/>
    <brk id="123" max="16383" man="1"/>
    <brk id="153" max="16383" man="1"/>
    <brk id="180" max="8" man="1"/>
    <brk id="200" max="8" man="1"/>
    <brk id="22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B25A0-9138-43C3-8FCF-AFDFCEB12981}">
  <sheetPr codeName="Feuil2">
    <tabColor rgb="FFFF3399"/>
  </sheetPr>
  <dimension ref="A1:AG227"/>
  <sheetViews>
    <sheetView zoomScale="55" zoomScaleNormal="55" workbookViewId="0">
      <pane xSplit="4" ySplit="6" topLeftCell="E9" activePane="bottomRight" state="frozen"/>
      <selection pane="topRight" activeCell="C31" sqref="C31"/>
      <selection pane="bottomLeft" activeCell="C31" sqref="C31"/>
      <selection pane="bottomRight" activeCell="C8" sqref="C8"/>
    </sheetView>
  </sheetViews>
  <sheetFormatPr baseColWidth="10" defaultColWidth="11.53125" defaultRowHeight="14.25" x14ac:dyDescent="0.45"/>
  <cols>
    <col min="1" max="1" width="9.33203125" style="55" customWidth="1"/>
    <col min="2" max="2" width="6.46484375" style="5" customWidth="1"/>
    <col min="3" max="3" width="21.796875" style="30" bestFit="1" customWidth="1"/>
    <col min="4" max="4" width="37.86328125" style="56" bestFit="1" customWidth="1"/>
    <col min="5" max="5" width="42.86328125" style="56" customWidth="1"/>
    <col min="6" max="6" width="43.46484375" style="56" customWidth="1"/>
    <col min="7" max="9" width="7.1328125" style="5" customWidth="1"/>
    <col min="10" max="13" width="8.6640625" style="5" customWidth="1"/>
    <col min="14" max="14" width="13.73046875" style="5" customWidth="1"/>
    <col min="15" max="19" width="8.6640625" style="5" customWidth="1"/>
    <col min="20" max="25" width="8.6640625" style="5" hidden="1" customWidth="1"/>
    <col min="26" max="32" width="6.6640625" style="5" hidden="1" customWidth="1"/>
    <col min="33" max="33" width="2.796875" style="5" hidden="1" customWidth="1"/>
    <col min="34" max="35" width="11.53125" style="85" customWidth="1"/>
    <col min="36" max="16384" width="11.53125" style="85"/>
  </cols>
  <sheetData>
    <row r="1" spans="1:33" ht="14.65" thickBot="1" x14ac:dyDescent="0.5">
      <c r="A1" s="1"/>
      <c r="B1" s="2"/>
      <c r="C1" s="3"/>
      <c r="D1" s="4"/>
      <c r="E1" s="4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33" ht="22.5" customHeight="1" thickTop="1" thickBot="1" x14ac:dyDescent="0.5">
      <c r="A2" s="65" t="s">
        <v>0</v>
      </c>
      <c r="B2" s="67" t="s">
        <v>1</v>
      </c>
      <c r="C2" s="69" t="s">
        <v>40</v>
      </c>
      <c r="D2" s="70"/>
      <c r="E2" s="71"/>
      <c r="F2" s="7"/>
      <c r="G2" s="72" t="s">
        <v>3</v>
      </c>
      <c r="H2" s="74" t="s">
        <v>4</v>
      </c>
      <c r="I2" s="76" t="s">
        <v>5</v>
      </c>
      <c r="J2" s="2"/>
      <c r="K2" s="2"/>
      <c r="L2" s="2"/>
      <c r="M2" s="2"/>
      <c r="N2" s="2"/>
      <c r="O2" s="2"/>
      <c r="P2" s="2"/>
      <c r="Q2" s="2"/>
      <c r="R2" s="8"/>
      <c r="S2" s="2"/>
      <c r="T2" s="2"/>
      <c r="U2" s="2"/>
      <c r="V2" s="2"/>
      <c r="W2" s="2"/>
      <c r="X2" s="2"/>
      <c r="Y2" s="2"/>
    </row>
    <row r="3" spans="1:33" ht="30" customHeight="1" thickTop="1" thickBot="1" x14ac:dyDescent="0.5">
      <c r="A3" s="66"/>
      <c r="B3" s="68"/>
      <c r="C3" s="78" t="s">
        <v>663</v>
      </c>
      <c r="D3" s="79"/>
      <c r="E3" s="80"/>
      <c r="F3" s="59"/>
      <c r="G3" s="73"/>
      <c r="H3" s="75"/>
      <c r="I3" s="77"/>
      <c r="J3" s="61" t="s">
        <v>313</v>
      </c>
      <c r="K3" s="61"/>
      <c r="L3" s="61" t="s">
        <v>314</v>
      </c>
      <c r="M3" s="61"/>
      <c r="N3" s="61" t="s">
        <v>134</v>
      </c>
      <c r="O3" s="61"/>
      <c r="P3" s="61" t="s">
        <v>50</v>
      </c>
      <c r="Q3" s="61"/>
      <c r="R3" s="61" t="s">
        <v>6</v>
      </c>
      <c r="S3" s="61"/>
      <c r="T3" s="61" t="s">
        <v>51</v>
      </c>
      <c r="U3" s="61"/>
      <c r="V3" s="61" t="s">
        <v>6</v>
      </c>
      <c r="W3" s="61"/>
      <c r="X3" s="61"/>
      <c r="Y3" s="61"/>
    </row>
    <row r="4" spans="1:33" ht="30" customHeight="1" thickBot="1" x14ac:dyDescent="0.5">
      <c r="A4" s="66"/>
      <c r="B4" s="68"/>
      <c r="C4" s="81"/>
      <c r="D4" s="79"/>
      <c r="E4" s="80"/>
      <c r="F4" s="59"/>
      <c r="G4" s="73"/>
      <c r="H4" s="75"/>
      <c r="I4" s="77"/>
      <c r="J4" s="62">
        <v>45948</v>
      </c>
      <c r="K4" s="62"/>
      <c r="L4" s="62">
        <v>45956</v>
      </c>
      <c r="M4" s="62"/>
      <c r="N4" s="62">
        <v>45977</v>
      </c>
      <c r="O4" s="62"/>
      <c r="P4" s="62">
        <v>45984</v>
      </c>
      <c r="Q4" s="62"/>
      <c r="R4" s="62">
        <v>46032</v>
      </c>
      <c r="S4" s="62"/>
      <c r="T4" s="62">
        <v>45647</v>
      </c>
      <c r="U4" s="62"/>
      <c r="V4" s="62">
        <v>45668</v>
      </c>
      <c r="W4" s="62"/>
      <c r="X4" s="62"/>
      <c r="Y4" s="62"/>
    </row>
    <row r="5" spans="1:33" ht="30" customHeight="1" thickBot="1" x14ac:dyDescent="0.5">
      <c r="A5" s="66"/>
      <c r="B5" s="68"/>
      <c r="C5" s="82"/>
      <c r="D5" s="83"/>
      <c r="E5" s="84"/>
      <c r="F5" s="59"/>
      <c r="G5" s="73"/>
      <c r="H5" s="75"/>
      <c r="I5" s="77"/>
      <c r="J5" s="62" t="s">
        <v>133</v>
      </c>
      <c r="K5" s="62"/>
      <c r="L5" s="63" t="s">
        <v>8</v>
      </c>
      <c r="M5" s="64"/>
      <c r="N5" s="62" t="s">
        <v>315</v>
      </c>
      <c r="O5" s="62"/>
      <c r="P5" s="62" t="s">
        <v>7</v>
      </c>
      <c r="Q5" s="62"/>
      <c r="R5" s="62" t="s">
        <v>9</v>
      </c>
      <c r="S5" s="62"/>
      <c r="T5" s="63" t="s">
        <v>8</v>
      </c>
      <c r="U5" s="64"/>
      <c r="V5" s="62" t="s">
        <v>9</v>
      </c>
      <c r="W5" s="62"/>
      <c r="X5" s="62"/>
      <c r="Y5" s="62"/>
    </row>
    <row r="6" spans="1:33" ht="23.65" thickBot="1" x14ac:dyDescent="0.5">
      <c r="A6" s="9" t="s">
        <v>10</v>
      </c>
      <c r="B6" s="10" t="s">
        <v>11</v>
      </c>
      <c r="C6" s="11" t="s">
        <v>12</v>
      </c>
      <c r="D6" s="12" t="s">
        <v>13</v>
      </c>
      <c r="E6" s="12" t="s">
        <v>14</v>
      </c>
      <c r="F6" s="13" t="s">
        <v>15</v>
      </c>
      <c r="G6" s="14" t="s">
        <v>16</v>
      </c>
      <c r="H6" s="15" t="s">
        <v>17</v>
      </c>
      <c r="I6" s="16" t="s">
        <v>18</v>
      </c>
      <c r="J6" s="17" t="s">
        <v>19</v>
      </c>
      <c r="K6" s="18" t="s">
        <v>20</v>
      </c>
      <c r="L6" s="19" t="s">
        <v>19</v>
      </c>
      <c r="M6" s="18" t="s">
        <v>20</v>
      </c>
      <c r="N6" s="19" t="s">
        <v>19</v>
      </c>
      <c r="O6" s="18" t="s">
        <v>20</v>
      </c>
      <c r="P6" s="19" t="s">
        <v>19</v>
      </c>
      <c r="Q6" s="18" t="s">
        <v>20</v>
      </c>
      <c r="R6" s="17"/>
      <c r="S6" s="18" t="s">
        <v>20</v>
      </c>
      <c r="T6" s="17" t="s">
        <v>19</v>
      </c>
      <c r="U6" s="18" t="s">
        <v>20</v>
      </c>
      <c r="V6" s="17" t="s">
        <v>19</v>
      </c>
      <c r="W6" s="18" t="s">
        <v>20</v>
      </c>
      <c r="X6" s="19" t="s">
        <v>19</v>
      </c>
      <c r="Y6" s="18" t="s">
        <v>20</v>
      </c>
      <c r="Z6" s="20" t="s">
        <v>21</v>
      </c>
      <c r="AA6" s="20" t="s">
        <v>22</v>
      </c>
      <c r="AB6" s="20" t="s">
        <v>23</v>
      </c>
      <c r="AC6" s="20" t="s">
        <v>24</v>
      </c>
      <c r="AD6" s="20" t="s">
        <v>25</v>
      </c>
      <c r="AE6" s="20" t="s">
        <v>26</v>
      </c>
      <c r="AF6" s="20" t="s">
        <v>27</v>
      </c>
      <c r="AG6" s="20" t="s">
        <v>28</v>
      </c>
    </row>
    <row r="7" spans="1:33" s="29" customFormat="1" ht="16.149999999999999" thickBot="1" x14ac:dyDescent="0.5">
      <c r="A7" s="21" t="s">
        <v>41</v>
      </c>
      <c r="B7" s="22">
        <f>RANK(G7,$G$7:$G$21,0)</f>
        <v>1</v>
      </c>
      <c r="C7" s="23" t="s">
        <v>229</v>
      </c>
      <c r="D7" s="23" t="s">
        <v>230</v>
      </c>
      <c r="E7" s="23" t="s">
        <v>56</v>
      </c>
      <c r="F7" s="30" t="s">
        <v>57</v>
      </c>
      <c r="G7" s="24">
        <f>SUMPRODUCT(LARGE(Z7:AG7,ROW($1:$4)))</f>
        <v>360</v>
      </c>
      <c r="H7" s="25">
        <f>SUM(M7,W7,K7,U7,S7,O7,Q7,Y7)</f>
        <v>410</v>
      </c>
      <c r="I7" s="26">
        <f>COUNTA(L7,V7,J7,T7,R7,N7,P7,X7)</f>
        <v>5</v>
      </c>
      <c r="J7" s="27" t="s">
        <v>55</v>
      </c>
      <c r="K7" s="27">
        <f>IF(J7="Or",90,IF(J7="Argent",50,IF(J7="Bronze",40,IF(J7="Cinq",15,IF(J7="Sept",5,0)))))</f>
        <v>90</v>
      </c>
      <c r="L7" s="27" t="s">
        <v>65</v>
      </c>
      <c r="M7" s="27">
        <f>IF(L7="Or",90,IF(L7="Argent",50,IF(L7="Bronze",40,IF(L7="Cinq",15,IF(L7="Sept",5,0)))))</f>
        <v>50</v>
      </c>
      <c r="N7" s="27" t="s">
        <v>55</v>
      </c>
      <c r="O7" s="27">
        <f>IF(N7="Or",90,IF(N7="Argent",50,IF(N7="Bronze",40,IF(N7="Cinq",15,IF(N7="Sept",5,0)))))</f>
        <v>90</v>
      </c>
      <c r="P7" s="27" t="s">
        <v>55</v>
      </c>
      <c r="Q7" s="27">
        <f>IF(P7="Or",90,IF(P7="Argent",50,IF(P7="Bronze",40,IF(P7="Cinq",15,IF(P7="Sept",5,0)))))</f>
        <v>90</v>
      </c>
      <c r="R7" s="27" t="s">
        <v>55</v>
      </c>
      <c r="S7" s="27">
        <f>IF(R7="Or",90,IF(R7="Argent",50,IF(R7="Bronze",40,IF(R7="Cinq",15,IF(R7="Sept",5,0)))))</f>
        <v>90</v>
      </c>
      <c r="T7" s="27"/>
      <c r="U7" s="27">
        <f>IF(T7="Or",160,IF(T7="Argent",90,IF(T7="Bronze",70,IF(T7="Cinq",25,IF(T7="Sept",10,0)))))</f>
        <v>0</v>
      </c>
      <c r="V7" s="27"/>
      <c r="W7" s="27">
        <f>IF(V7="Or",90,IF(V7="Argent",50,IF(V7="Bronze",40,IF(V7="Cinq",15,IF(V7="Sept",5,0)))))</f>
        <v>0</v>
      </c>
      <c r="X7" s="27"/>
      <c r="Y7" s="27">
        <f>IF(X7="Or",90,IF(X7="Argent",50,IF(X7="Bronze",40,IF(X7="Cinq",15,IF(X7="Sept",5,0)))))</f>
        <v>0</v>
      </c>
      <c r="Z7" s="28">
        <f>K7</f>
        <v>90</v>
      </c>
      <c r="AA7" s="28">
        <f>S7</f>
        <v>90</v>
      </c>
      <c r="AB7" s="28">
        <f>U7</f>
        <v>0</v>
      </c>
      <c r="AC7" s="28">
        <f>W7</f>
        <v>0</v>
      </c>
      <c r="AD7" s="28">
        <f>M7</f>
        <v>50</v>
      </c>
      <c r="AE7" s="28">
        <f>O7</f>
        <v>90</v>
      </c>
      <c r="AF7" s="28">
        <f>Q7</f>
        <v>90</v>
      </c>
      <c r="AG7" s="28">
        <f>Y7</f>
        <v>0</v>
      </c>
    </row>
    <row r="8" spans="1:33" s="29" customFormat="1" ht="16.149999999999999" thickBot="1" x14ac:dyDescent="0.5">
      <c r="A8" s="21" t="s">
        <v>41</v>
      </c>
      <c r="B8" s="22">
        <f>RANK(G8,$G$7:$G$21,0)</f>
        <v>2</v>
      </c>
      <c r="C8" s="23" t="s">
        <v>233</v>
      </c>
      <c r="D8" s="23" t="s">
        <v>234</v>
      </c>
      <c r="E8" s="23" t="s">
        <v>92</v>
      </c>
      <c r="F8" s="30" t="s">
        <v>71</v>
      </c>
      <c r="G8" s="24">
        <f>SUMPRODUCT(LARGE(Z8:AG8,ROW($1:$4)))</f>
        <v>145</v>
      </c>
      <c r="H8" s="25">
        <f>SUM(M8,W8,K8,U8,S8,O8,Q8,Y8)</f>
        <v>145</v>
      </c>
      <c r="I8" s="26">
        <f>COUNTA(L8,V8,J8,T8,R8,N8,P8,X8)</f>
        <v>4</v>
      </c>
      <c r="J8" s="27" t="s">
        <v>58</v>
      </c>
      <c r="K8" s="27">
        <f>IF(J8="Or",90,IF(J8="Argent",50,IF(J8="Bronze",40,IF(J8="Cinq",15,IF(J8="Sept",5,0)))))</f>
        <v>40</v>
      </c>
      <c r="L8" s="27" t="s">
        <v>60</v>
      </c>
      <c r="M8" s="27">
        <f>IF(L8="Or",90,IF(L8="Argent",50,IF(L8="Bronze",40,IF(L8="Cinq",15,IF(L8="Sept",5,0)))))</f>
        <v>15</v>
      </c>
      <c r="N8" s="27" t="s">
        <v>58</v>
      </c>
      <c r="O8" s="27">
        <f>IF(N8="Or",90,IF(N8="Argent",50,IF(N8="Bronze",40,IF(N8="Cinq",15,IF(N8="Sept",5,0)))))</f>
        <v>40</v>
      </c>
      <c r="P8" s="27" t="s">
        <v>65</v>
      </c>
      <c r="Q8" s="27">
        <f>IF(P8="Or",90,IF(P8="Argent",50,IF(P8="Bronze",40,IF(P8="Cinq",15,IF(P8="Sept",5,0)))))</f>
        <v>50</v>
      </c>
      <c r="R8" s="27"/>
      <c r="S8" s="27">
        <f>IF(R8="Or",90,IF(R8="Argent",50,IF(R8="Bronze",40,IF(R8="Cinq",15,IF(R8="Sept",5,0)))))</f>
        <v>0</v>
      </c>
      <c r="T8" s="27"/>
      <c r="U8" s="27">
        <f>IF(T8="Or",160,IF(T8="Argent",90,IF(T8="Bronze",70,IF(T8="Cinq",25,IF(T8="Sept",10,0)))))</f>
        <v>0</v>
      </c>
      <c r="V8" s="27"/>
      <c r="W8" s="27">
        <f>IF(V8="Or",90,IF(V8="Argent",50,IF(V8="Bronze",40,IF(V8="Cinq",15,IF(V8="Sept",5,0)))))</f>
        <v>0</v>
      </c>
      <c r="X8" s="27"/>
      <c r="Y8" s="27">
        <f>IF(X8="Or",90,IF(X8="Argent",50,IF(X8="Bronze",40,IF(X8="Cinq",15,IF(X8="Sept",5,0)))))</f>
        <v>0</v>
      </c>
      <c r="Z8" s="28">
        <f>K8</f>
        <v>40</v>
      </c>
      <c r="AA8" s="28">
        <f>S8</f>
        <v>0</v>
      </c>
      <c r="AB8" s="28">
        <f>U8</f>
        <v>0</v>
      </c>
      <c r="AC8" s="28">
        <f>W8</f>
        <v>0</v>
      </c>
      <c r="AD8" s="28">
        <f>M8</f>
        <v>15</v>
      </c>
      <c r="AE8" s="28">
        <f>O8</f>
        <v>40</v>
      </c>
      <c r="AF8" s="28">
        <f>Q8</f>
        <v>50</v>
      </c>
      <c r="AG8" s="28">
        <f>Y8</f>
        <v>0</v>
      </c>
    </row>
    <row r="9" spans="1:33" s="29" customFormat="1" ht="16.149999999999999" thickBot="1" x14ac:dyDescent="0.5">
      <c r="A9" s="21" t="s">
        <v>41</v>
      </c>
      <c r="B9" s="22">
        <f>RANK(G9,$G$7:$G$21,0)</f>
        <v>3</v>
      </c>
      <c r="C9" s="23" t="s">
        <v>235</v>
      </c>
      <c r="D9" s="23" t="s">
        <v>236</v>
      </c>
      <c r="E9" s="23" t="s">
        <v>237</v>
      </c>
      <c r="F9" s="6" t="s">
        <v>89</v>
      </c>
      <c r="G9" s="24">
        <f>SUMPRODUCT(LARGE(Z9:AG9,ROW($1:$4)))</f>
        <v>135</v>
      </c>
      <c r="H9" s="25">
        <f>SUM(M9,W9,K9,U9,S9,O9,Q9,Y9)</f>
        <v>135</v>
      </c>
      <c r="I9" s="26">
        <f>COUNTA(L9,V9,J9,T9,R9,N9,P9,X9)</f>
        <v>4</v>
      </c>
      <c r="J9" s="27" t="s">
        <v>58</v>
      </c>
      <c r="K9" s="27">
        <f>IF(J9="Or",90,IF(J9="Argent",50,IF(J9="Bronze",40,IF(J9="Cinq",15,IF(J9="Sept",5,0)))))</f>
        <v>40</v>
      </c>
      <c r="L9" s="27" t="s">
        <v>58</v>
      </c>
      <c r="M9" s="27">
        <f>IF(L9="Or",90,IF(L9="Argent",50,IF(L9="Bronze",40,IF(L9="Cinq",15,IF(L9="Sept",5,0)))))</f>
        <v>40</v>
      </c>
      <c r="N9" s="27" t="s">
        <v>58</v>
      </c>
      <c r="O9" s="27">
        <f>IF(N9="Or",90,IF(N9="Argent",50,IF(N9="Bronze",40,IF(N9="Cinq",15,IF(N9="Sept",5,0)))))</f>
        <v>40</v>
      </c>
      <c r="P9" s="27" t="s">
        <v>60</v>
      </c>
      <c r="Q9" s="27">
        <f>IF(P9="Or",90,IF(P9="Argent",50,IF(P9="Bronze",40,IF(P9="Cinq",15,IF(P9="Sept",5,0)))))</f>
        <v>15</v>
      </c>
      <c r="R9" s="27"/>
      <c r="S9" s="27">
        <f>IF(R9="Or",90,IF(R9="Argent",50,IF(R9="Bronze",40,IF(R9="Cinq",15,IF(R9="Sept",5,0)))))</f>
        <v>0</v>
      </c>
      <c r="T9" s="27"/>
      <c r="U9" s="27">
        <f>IF(T9="Or",160,IF(T9="Argent",90,IF(T9="Bronze",70,IF(T9="Cinq",25,IF(T9="Sept",10,0)))))</f>
        <v>0</v>
      </c>
      <c r="V9" s="27"/>
      <c r="W9" s="27">
        <f>IF(V9="Or",90,IF(V9="Argent",50,IF(V9="Bronze",40,IF(V9="Cinq",15,IF(V9="Sept",5,0)))))</f>
        <v>0</v>
      </c>
      <c r="X9" s="27"/>
      <c r="Y9" s="27">
        <f>IF(X9="Or",90,IF(X9="Argent",50,IF(X9="Bronze",40,IF(X9="Cinq",15,IF(X9="Sept",5,0)))))</f>
        <v>0</v>
      </c>
      <c r="Z9" s="28">
        <f>K9</f>
        <v>40</v>
      </c>
      <c r="AA9" s="28">
        <f>S9</f>
        <v>0</v>
      </c>
      <c r="AB9" s="28">
        <f>U9</f>
        <v>0</v>
      </c>
      <c r="AC9" s="28">
        <f>W9</f>
        <v>0</v>
      </c>
      <c r="AD9" s="28">
        <f>M9</f>
        <v>40</v>
      </c>
      <c r="AE9" s="28">
        <f>O9</f>
        <v>40</v>
      </c>
      <c r="AF9" s="28">
        <f>Q9</f>
        <v>15</v>
      </c>
      <c r="AG9" s="28">
        <f>Y9</f>
        <v>0</v>
      </c>
    </row>
    <row r="10" spans="1:33" s="29" customFormat="1" ht="16.149999999999999" thickBot="1" x14ac:dyDescent="0.5">
      <c r="A10" s="21" t="s">
        <v>41</v>
      </c>
      <c r="B10" s="22">
        <f>RANK(G10,$G$7:$G$21,0)</f>
        <v>4</v>
      </c>
      <c r="C10" s="23" t="s">
        <v>231</v>
      </c>
      <c r="D10" s="23" t="s">
        <v>232</v>
      </c>
      <c r="E10" s="23" t="s">
        <v>70</v>
      </c>
      <c r="F10" s="23" t="s">
        <v>71</v>
      </c>
      <c r="G10" s="24">
        <f>SUMPRODUCT(LARGE(Z10:AG10,ROW($1:$4)))</f>
        <v>110</v>
      </c>
      <c r="H10" s="25">
        <f>SUM(M10,W10,K10,U10,S10,O10,Q10,Y10)</f>
        <v>110</v>
      </c>
      <c r="I10" s="26">
        <f>COUNTA(L10,V10,J10,T10,R10,N10,P10,X10)</f>
        <v>4</v>
      </c>
      <c r="J10" s="27" t="s">
        <v>58</v>
      </c>
      <c r="K10" s="27">
        <f>IF(J10="Or",90,IF(J10="Argent",50,IF(J10="Bronze",40,IF(J10="Cinq",15,IF(J10="Sept",5,0)))))</f>
        <v>40</v>
      </c>
      <c r="L10" s="27"/>
      <c r="M10" s="27">
        <f>IF(L10="Or",90,IF(L10="Argent",50,IF(L10="Bronze",40,IF(L10="Cinq",15,IF(L10="Sept",5,0)))))</f>
        <v>0</v>
      </c>
      <c r="N10" s="27" t="s">
        <v>60</v>
      </c>
      <c r="O10" s="27">
        <f>IF(N10="Or",90,IF(N10="Argent",50,IF(N10="Bronze",40,IF(N10="Cinq",15,IF(N10="Sept",5,0)))))</f>
        <v>15</v>
      </c>
      <c r="P10" s="27" t="s">
        <v>60</v>
      </c>
      <c r="Q10" s="27">
        <f>IF(P10="Or",90,IF(P10="Argent",50,IF(P10="Bronze",40,IF(P10="Cinq",15,IF(P10="Sept",5,0)))))</f>
        <v>15</v>
      </c>
      <c r="R10" s="27" t="s">
        <v>58</v>
      </c>
      <c r="S10" s="27">
        <f>IF(R10="Or",90,IF(R10="Argent",50,IF(R10="Bronze",40,IF(R10="Cinq",15,IF(R10="Sept",5,0)))))</f>
        <v>40</v>
      </c>
      <c r="T10" s="27"/>
      <c r="U10" s="27">
        <f>IF(T10="Or",160,IF(T10="Argent",90,IF(T10="Bronze",70,IF(T10="Cinq",25,IF(T10="Sept",10,0)))))</f>
        <v>0</v>
      </c>
      <c r="V10" s="27"/>
      <c r="W10" s="27">
        <f>IF(V10="Or",90,IF(V10="Argent",50,IF(V10="Bronze",40,IF(V10="Cinq",15,IF(V10="Sept",5,0)))))</f>
        <v>0</v>
      </c>
      <c r="X10" s="27"/>
      <c r="Y10" s="27">
        <f>IF(X10="Or",90,IF(X10="Argent",50,IF(X10="Bronze",40,IF(X10="Cinq",15,IF(X10="Sept",5,0)))))</f>
        <v>0</v>
      </c>
      <c r="Z10" s="28">
        <f>K10</f>
        <v>40</v>
      </c>
      <c r="AA10" s="28">
        <f>S10</f>
        <v>40</v>
      </c>
      <c r="AB10" s="28">
        <f>U10</f>
        <v>0</v>
      </c>
      <c r="AC10" s="28">
        <f>W10</f>
        <v>0</v>
      </c>
      <c r="AD10" s="28">
        <f>M10</f>
        <v>0</v>
      </c>
      <c r="AE10" s="28">
        <f>O10</f>
        <v>15</v>
      </c>
      <c r="AF10" s="28">
        <f>Q10</f>
        <v>15</v>
      </c>
      <c r="AG10" s="28">
        <f>Y10</f>
        <v>0</v>
      </c>
    </row>
    <row r="11" spans="1:33" s="29" customFormat="1" ht="16.149999999999999" thickBot="1" x14ac:dyDescent="0.5">
      <c r="A11" s="21" t="s">
        <v>41</v>
      </c>
      <c r="B11" s="22">
        <f>RANK(G11,$G$7:$G$21,0)</f>
        <v>5</v>
      </c>
      <c r="C11" s="23" t="s">
        <v>240</v>
      </c>
      <c r="D11" s="23" t="s">
        <v>241</v>
      </c>
      <c r="E11" s="23" t="s">
        <v>84</v>
      </c>
      <c r="F11" s="23" t="s">
        <v>69</v>
      </c>
      <c r="G11" s="24">
        <f>SUMPRODUCT(LARGE(Z11:AG11,ROW($1:$4)))</f>
        <v>95</v>
      </c>
      <c r="H11" s="25">
        <f>SUM(M11,W11,K11,U11,S11,O11,Q11,Y11)</f>
        <v>95</v>
      </c>
      <c r="I11" s="26">
        <f>COUNTA(L11,V11,J11,T11,R11,N11,P11,X11)</f>
        <v>3</v>
      </c>
      <c r="J11" s="27" t="s">
        <v>30</v>
      </c>
      <c r="K11" s="27">
        <f>IF(J11="Or",90,IF(J11="Argent",50,IF(J11="Bronze",40,IF(J11="Cinq",15,IF(J11="Sept",5,0)))))</f>
        <v>5</v>
      </c>
      <c r="L11" s="27"/>
      <c r="M11" s="27">
        <f>IF(L11="Or",90,IF(L11="Argent",50,IF(L11="Bronze",40,IF(L11="Cinq",15,IF(L11="Sept",5,0)))))</f>
        <v>0</v>
      </c>
      <c r="N11" s="27" t="s">
        <v>65</v>
      </c>
      <c r="O11" s="27">
        <f>IF(N11="Or",90,IF(N11="Argent",50,IF(N11="Bronze",40,IF(N11="Cinq",15,IF(N11="Sept",5,0)))))</f>
        <v>50</v>
      </c>
      <c r="P11" s="27" t="s">
        <v>58</v>
      </c>
      <c r="Q11" s="27">
        <f>IF(P11="Or",90,IF(P11="Argent",50,IF(P11="Bronze",40,IF(P11="Cinq",15,IF(P11="Sept",5,0)))))</f>
        <v>40</v>
      </c>
      <c r="R11" s="27"/>
      <c r="S11" s="27">
        <f>IF(R11="Or",90,IF(R11="Argent",50,IF(R11="Bronze",40,IF(R11="Cinq",15,IF(R11="Sept",5,0)))))</f>
        <v>0</v>
      </c>
      <c r="T11" s="27"/>
      <c r="U11" s="27">
        <f>IF(T11="Or",160,IF(T11="Argent",90,IF(T11="Bronze",70,IF(T11="Cinq",25,IF(T11="Sept",10,0)))))</f>
        <v>0</v>
      </c>
      <c r="V11" s="27"/>
      <c r="W11" s="27">
        <f>IF(V11="Or",90,IF(V11="Argent",50,IF(V11="Bronze",40,IF(V11="Cinq",15,IF(V11="Sept",5,0)))))</f>
        <v>0</v>
      </c>
      <c r="X11" s="27"/>
      <c r="Y11" s="27">
        <f>IF(X11="Or",90,IF(X11="Argent",50,IF(X11="Bronze",40,IF(X11="Cinq",15,IF(X11="Sept",5,0)))))</f>
        <v>0</v>
      </c>
      <c r="Z11" s="28">
        <f>K11</f>
        <v>5</v>
      </c>
      <c r="AA11" s="28">
        <f>S11</f>
        <v>0</v>
      </c>
      <c r="AB11" s="28">
        <f>U11</f>
        <v>0</v>
      </c>
      <c r="AC11" s="28">
        <f>W11</f>
        <v>0</v>
      </c>
      <c r="AD11" s="28">
        <f>M11</f>
        <v>0</v>
      </c>
      <c r="AE11" s="28">
        <f>O11</f>
        <v>50</v>
      </c>
      <c r="AF11" s="28">
        <f>Q11</f>
        <v>40</v>
      </c>
      <c r="AG11" s="28">
        <f>Y11</f>
        <v>0</v>
      </c>
    </row>
    <row r="12" spans="1:33" s="29" customFormat="1" ht="16.149999999999999" thickBot="1" x14ac:dyDescent="0.5">
      <c r="A12" s="21" t="s">
        <v>41</v>
      </c>
      <c r="B12" s="22">
        <f>RANK(G12,$G$7:$G$21,0)</f>
        <v>6</v>
      </c>
      <c r="C12" s="23" t="s">
        <v>389</v>
      </c>
      <c r="D12" s="23" t="s">
        <v>388</v>
      </c>
      <c r="E12" s="23" t="s">
        <v>387</v>
      </c>
      <c r="F12" s="23" t="s">
        <v>64</v>
      </c>
      <c r="G12" s="24">
        <f>SUMPRODUCT(LARGE(Z12:AG12,ROW($1:$4)))</f>
        <v>65</v>
      </c>
      <c r="H12" s="25">
        <f>SUM(M12,W12,K12,U12,S12,O12,Q12,Y12)</f>
        <v>65</v>
      </c>
      <c r="I12" s="26">
        <f>COUNTA(L12,V12,J12,T12,R12,N12,P12,X12)</f>
        <v>2</v>
      </c>
      <c r="J12" s="27"/>
      <c r="K12" s="27">
        <f>IF(J12="Or",90,IF(J12="Argent",50,IF(J12="Bronze",40,IF(J12="Cinq",15,IF(J12="Sept",5,0)))))</f>
        <v>0</v>
      </c>
      <c r="L12" s="27"/>
      <c r="M12" s="27">
        <f>IF(L12="Or",90,IF(L12="Argent",50,IF(L12="Bronze",40,IF(L12="Cinq",15,IF(L12="Sept",5,0)))))</f>
        <v>0</v>
      </c>
      <c r="N12" s="27" t="s">
        <v>60</v>
      </c>
      <c r="O12" s="27">
        <f>IF(N12="Or",90,IF(N12="Argent",50,IF(N12="Bronze",40,IF(N12="Cinq",15,IF(N12="Sept",5,0)))))</f>
        <v>15</v>
      </c>
      <c r="P12" s="27"/>
      <c r="Q12" s="27">
        <f>IF(P12="Or",90,IF(P12="Argent",50,IF(P12="Bronze",40,IF(P12="Cinq",15,IF(P12="Sept",5,0)))))</f>
        <v>0</v>
      </c>
      <c r="R12" s="27" t="s">
        <v>65</v>
      </c>
      <c r="S12" s="27">
        <f>IF(R12="Or",90,IF(R12="Argent",50,IF(R12="Bronze",40,IF(R12="Cinq",15,IF(R12="Sept",5,0)))))</f>
        <v>50</v>
      </c>
      <c r="T12" s="27"/>
      <c r="U12" s="27">
        <f>IF(T12="Or",160,IF(T12="Argent",90,IF(T12="Bronze",70,IF(T12="Cinq",25,IF(T12="Sept",10,0)))))</f>
        <v>0</v>
      </c>
      <c r="V12" s="27"/>
      <c r="W12" s="27">
        <f>IF(V12="Or",90,IF(V12="Argent",50,IF(V12="Bronze",40,IF(V12="Cinq",15,IF(V12="Sept",5,0)))))</f>
        <v>0</v>
      </c>
      <c r="X12" s="27"/>
      <c r="Y12" s="27">
        <f>IF(X12="Or",90,IF(X12="Argent",50,IF(X12="Bronze",40,IF(X12="Cinq",15,IF(X12="Sept",5,0)))))</f>
        <v>0</v>
      </c>
      <c r="Z12" s="28">
        <f>K12</f>
        <v>0</v>
      </c>
      <c r="AA12" s="28">
        <f>S12</f>
        <v>50</v>
      </c>
      <c r="AB12" s="28">
        <f>U12</f>
        <v>0</v>
      </c>
      <c r="AC12" s="28">
        <f>W12</f>
        <v>0</v>
      </c>
      <c r="AD12" s="28">
        <f>M12</f>
        <v>0</v>
      </c>
      <c r="AE12" s="28">
        <f>O12</f>
        <v>15</v>
      </c>
      <c r="AF12" s="28">
        <f>Q12</f>
        <v>0</v>
      </c>
      <c r="AG12" s="28">
        <f>Y12</f>
        <v>0</v>
      </c>
    </row>
    <row r="13" spans="1:33" s="29" customFormat="1" ht="16.149999999999999" thickBot="1" x14ac:dyDescent="0.5">
      <c r="A13" s="21" t="s">
        <v>41</v>
      </c>
      <c r="B13" s="22">
        <f>RANK(G13,$G$7:$G$21,0)</f>
        <v>7</v>
      </c>
      <c r="C13" s="23" t="s">
        <v>316</v>
      </c>
      <c r="D13" s="23" t="s">
        <v>317</v>
      </c>
      <c r="E13" s="23" t="s">
        <v>318</v>
      </c>
      <c r="F13" s="23" t="s">
        <v>57</v>
      </c>
      <c r="G13" s="24">
        <f>SUMPRODUCT(LARGE(Z13:AG13,ROW($1:$4)))</f>
        <v>40</v>
      </c>
      <c r="H13" s="25">
        <f>SUM(M13,W13,K13,U13,S13,O13,Q13,Y13)</f>
        <v>40</v>
      </c>
      <c r="I13" s="26">
        <f>COUNTA(L13,V13,J13,T13,R13,N13,P13,X13)</f>
        <v>1</v>
      </c>
      <c r="J13" s="27"/>
      <c r="K13" s="27">
        <f>IF(J13="Or",90,IF(J13="Argent",50,IF(J13="Bronze",40,IF(J13="Cinq",15,IF(J13="Sept",5,0)))))</f>
        <v>0</v>
      </c>
      <c r="L13" s="27" t="s">
        <v>58</v>
      </c>
      <c r="M13" s="27">
        <f>IF(L13="Or",90,IF(L13="Argent",50,IF(L13="Bronze",40,IF(L13="Cinq",15,IF(L13="Sept",5,0)))))</f>
        <v>40</v>
      </c>
      <c r="N13" s="27"/>
      <c r="O13" s="27">
        <f>IF(N13="Or",90,IF(N13="Argent",50,IF(N13="Bronze",40,IF(N13="Cinq",15,IF(N13="Sept",5,0)))))</f>
        <v>0</v>
      </c>
      <c r="P13" s="27"/>
      <c r="Q13" s="27">
        <f>IF(P13="Or",90,IF(P13="Argent",50,IF(P13="Bronze",40,IF(P13="Cinq",15,IF(P13="Sept",5,0)))))</f>
        <v>0</v>
      </c>
      <c r="R13" s="27"/>
      <c r="S13" s="27">
        <f>IF(R13="Or",90,IF(R13="Argent",50,IF(R13="Bronze",40,IF(R13="Cinq",15,IF(R13="Sept",5,0)))))</f>
        <v>0</v>
      </c>
      <c r="T13" s="27"/>
      <c r="U13" s="27">
        <f>IF(T13="Or",160,IF(T13="Argent",90,IF(T13="Bronze",70,IF(T13="Cinq",25,IF(T13="Sept",10,0)))))</f>
        <v>0</v>
      </c>
      <c r="V13" s="27"/>
      <c r="W13" s="27">
        <f>IF(V13="Or",90,IF(V13="Argent",50,IF(V13="Bronze",40,IF(V13="Cinq",15,IF(V13="Sept",5,0)))))</f>
        <v>0</v>
      </c>
      <c r="X13" s="27"/>
      <c r="Y13" s="27">
        <f>IF(X13="Or",90,IF(X13="Argent",50,IF(X13="Bronze",40,IF(X13="Cinq",15,IF(X13="Sept",5,0)))))</f>
        <v>0</v>
      </c>
      <c r="Z13" s="28">
        <f>K13</f>
        <v>0</v>
      </c>
      <c r="AA13" s="28">
        <f>S13</f>
        <v>0</v>
      </c>
      <c r="AB13" s="28">
        <f>U13</f>
        <v>0</v>
      </c>
      <c r="AC13" s="28">
        <f>W13</f>
        <v>0</v>
      </c>
      <c r="AD13" s="28">
        <f>M13</f>
        <v>40</v>
      </c>
      <c r="AE13" s="28">
        <f>O13</f>
        <v>0</v>
      </c>
      <c r="AF13" s="28">
        <f>Q13</f>
        <v>0</v>
      </c>
      <c r="AG13" s="28">
        <f>Y13</f>
        <v>0</v>
      </c>
    </row>
    <row r="14" spans="1:33" s="29" customFormat="1" ht="16.25" customHeight="1" thickBot="1" x14ac:dyDescent="0.5">
      <c r="A14" s="21" t="s">
        <v>41</v>
      </c>
      <c r="B14" s="22">
        <f>RANK(G14,$G$7:$G$21,0)</f>
        <v>8</v>
      </c>
      <c r="C14" s="23" t="s">
        <v>238</v>
      </c>
      <c r="D14" s="23" t="s">
        <v>239</v>
      </c>
      <c r="E14" s="23" t="s">
        <v>92</v>
      </c>
      <c r="F14" s="29" t="s">
        <v>71</v>
      </c>
      <c r="G14" s="24">
        <f>SUMPRODUCT(LARGE(Z14:AG14,ROW($1:$4)))</f>
        <v>35</v>
      </c>
      <c r="H14" s="25">
        <f>SUM(M14,W14,K14,U14,S14,O14,Q14,Y14)</f>
        <v>35</v>
      </c>
      <c r="I14" s="26">
        <f>COUNTA(L14,V14,J14,T14,R14,N14,P14,X14)</f>
        <v>3</v>
      </c>
      <c r="J14" s="27" t="s">
        <v>60</v>
      </c>
      <c r="K14" s="27">
        <f>IF(J14="Or",90,IF(J14="Argent",50,IF(J14="Bronze",40,IF(J14="Cinq",15,IF(J14="Sept",5,0)))))</f>
        <v>15</v>
      </c>
      <c r="L14" s="27" t="s">
        <v>60</v>
      </c>
      <c r="M14" s="27">
        <f>IF(L14="Or",90,IF(L14="Argent",50,IF(L14="Bronze",40,IF(L14="Cinq",15,IF(L14="Sept",5,0)))))</f>
        <v>15</v>
      </c>
      <c r="N14" s="27" t="s">
        <v>30</v>
      </c>
      <c r="O14" s="27">
        <f>IF(N14="Or",90,IF(N14="Argent",50,IF(N14="Bronze",40,IF(N14="Cinq",15,IF(N14="Sept",5,0)))))</f>
        <v>5</v>
      </c>
      <c r="P14" s="27"/>
      <c r="Q14" s="27">
        <f>IF(P14="Or",90,IF(P14="Argent",50,IF(P14="Bronze",40,IF(P14="Cinq",15,IF(P14="Sept",5,0)))))</f>
        <v>0</v>
      </c>
      <c r="R14" s="27"/>
      <c r="S14" s="27">
        <f>IF(R14="Or",90,IF(R14="Argent",50,IF(R14="Bronze",40,IF(R14="Cinq",15,IF(R14="Sept",5,0)))))</f>
        <v>0</v>
      </c>
      <c r="T14" s="27"/>
      <c r="U14" s="27">
        <f>IF(T14="Or",160,IF(T14="Argent",90,IF(T14="Bronze",70,IF(T14="Cinq",25,IF(T14="Sept",10,0)))))</f>
        <v>0</v>
      </c>
      <c r="V14" s="27"/>
      <c r="W14" s="27">
        <f>IF(V14="Or",90,IF(V14="Argent",50,IF(V14="Bronze",40,IF(V14="Cinq",15,IF(V14="Sept",5,0)))))</f>
        <v>0</v>
      </c>
      <c r="X14" s="27"/>
      <c r="Y14" s="27">
        <f>IF(X14="Or",90,IF(X14="Argent",50,IF(X14="Bronze",40,IF(X14="Cinq",15,IF(X14="Sept",5,0)))))</f>
        <v>0</v>
      </c>
      <c r="Z14" s="28">
        <f>K14</f>
        <v>15</v>
      </c>
      <c r="AA14" s="28">
        <f>S14</f>
        <v>0</v>
      </c>
      <c r="AB14" s="28">
        <f>U14</f>
        <v>0</v>
      </c>
      <c r="AC14" s="28">
        <f>W14</f>
        <v>0</v>
      </c>
      <c r="AD14" s="28">
        <f>M14</f>
        <v>15</v>
      </c>
      <c r="AE14" s="28">
        <f>O14</f>
        <v>5</v>
      </c>
      <c r="AF14" s="28">
        <f>Q14</f>
        <v>0</v>
      </c>
      <c r="AG14" s="28">
        <f>Y14</f>
        <v>0</v>
      </c>
    </row>
    <row r="15" spans="1:33" s="29" customFormat="1" ht="16.25" customHeight="1" thickBot="1" x14ac:dyDescent="0.5">
      <c r="A15" s="21" t="s">
        <v>41</v>
      </c>
      <c r="B15" s="22">
        <f>RANK(G15,$G$7:$G$21,0)</f>
        <v>9</v>
      </c>
      <c r="C15" s="23" t="s">
        <v>386</v>
      </c>
      <c r="D15" s="23" t="s">
        <v>385</v>
      </c>
      <c r="E15" s="23" t="s">
        <v>52</v>
      </c>
      <c r="F15" s="23" t="s">
        <v>53</v>
      </c>
      <c r="G15" s="24">
        <f>SUMPRODUCT(LARGE(Z15:AG15,ROW($1:$4)))</f>
        <v>5</v>
      </c>
      <c r="H15" s="25">
        <f>SUM(M15,W15,K15,U15,S15,O15,Q15,Y15)</f>
        <v>5</v>
      </c>
      <c r="I15" s="26">
        <f>COUNTA(L15,V15,J15,T15,R15,N15,P15,X15)</f>
        <v>1</v>
      </c>
      <c r="J15" s="27"/>
      <c r="K15" s="27">
        <f>IF(J15="Or",90,IF(J15="Argent",50,IF(J15="Bronze",40,IF(J15="Cinq",15,IF(J15="Sept",5,0)))))</f>
        <v>0</v>
      </c>
      <c r="L15" s="27"/>
      <c r="M15" s="27">
        <f>IF(L15="Or",90,IF(L15="Argent",50,IF(L15="Bronze",40,IF(L15="Cinq",15,IF(L15="Sept",5,0)))))</f>
        <v>0</v>
      </c>
      <c r="N15" s="27" t="s">
        <v>30</v>
      </c>
      <c r="O15" s="27">
        <f>IF(N15="Or",90,IF(N15="Argent",50,IF(N15="Bronze",40,IF(N15="Cinq",15,IF(N15="Sept",5,0)))))</f>
        <v>5</v>
      </c>
      <c r="P15" s="27"/>
      <c r="Q15" s="27">
        <f>IF(P15="Or",90,IF(P15="Argent",50,IF(P15="Bronze",40,IF(P15="Cinq",15,IF(P15="Sept",5,0)))))</f>
        <v>0</v>
      </c>
      <c r="R15" s="27"/>
      <c r="S15" s="27">
        <f>IF(R15="Or",90,IF(R15="Argent",50,IF(R15="Bronze",40,IF(R15="Cinq",15,IF(R15="Sept",5,0)))))</f>
        <v>0</v>
      </c>
      <c r="T15" s="27"/>
      <c r="U15" s="27">
        <f>IF(T15="Or",160,IF(T15="Argent",90,IF(T15="Bronze",70,IF(T15="Cinq",25,IF(T15="Sept",10,0)))))</f>
        <v>0</v>
      </c>
      <c r="V15" s="27"/>
      <c r="W15" s="27">
        <f>IF(V15="Or",90,IF(V15="Argent",50,IF(V15="Bronze",40,IF(V15="Cinq",15,IF(V15="Sept",5,0)))))</f>
        <v>0</v>
      </c>
      <c r="X15" s="27"/>
      <c r="Y15" s="27">
        <f>IF(X15="Or",90,IF(X15="Argent",50,IF(X15="Bronze",40,IF(X15="Cinq",15,IF(X15="Sept",5,0)))))</f>
        <v>0</v>
      </c>
      <c r="Z15" s="28">
        <f>K15</f>
        <v>0</v>
      </c>
      <c r="AA15" s="28">
        <f>S15</f>
        <v>0</v>
      </c>
      <c r="AB15" s="28">
        <f>U15</f>
        <v>0</v>
      </c>
      <c r="AC15" s="28">
        <f>W15</f>
        <v>0</v>
      </c>
      <c r="AD15" s="28">
        <f>M15</f>
        <v>0</v>
      </c>
      <c r="AE15" s="28">
        <f>O15</f>
        <v>5</v>
      </c>
      <c r="AF15" s="28">
        <f>Q15</f>
        <v>0</v>
      </c>
      <c r="AG15" s="28">
        <f>Y15</f>
        <v>0</v>
      </c>
    </row>
    <row r="16" spans="1:33" s="29" customFormat="1" ht="16.25" hidden="1" customHeight="1" thickBot="1" x14ac:dyDescent="0.5">
      <c r="A16" s="21" t="s">
        <v>41</v>
      </c>
      <c r="B16" s="22">
        <f t="shared" ref="B7:B16" si="0">RANK(G16,$G$7:$G$21,0)</f>
        <v>10</v>
      </c>
      <c r="C16" s="23"/>
      <c r="D16" s="23"/>
      <c r="E16" s="23"/>
      <c r="F16" s="23"/>
      <c r="G16" s="24">
        <f t="shared" ref="G7:G16" si="1">SUMPRODUCT(LARGE(Z16:AG16,ROW($1:$4)))</f>
        <v>0</v>
      </c>
      <c r="H16" s="25">
        <f t="shared" ref="H7:H16" si="2">SUM(M16,W16,K16,U16,S16,O16,Q16,Y16)</f>
        <v>0</v>
      </c>
      <c r="I16" s="26">
        <f t="shared" ref="I7:I16" si="3">COUNTA(L16,V16,J16,T16,R16,N16,P16,X16)</f>
        <v>0</v>
      </c>
      <c r="J16" s="27"/>
      <c r="K16" s="27">
        <f t="shared" ref="K7:K16" si="4">IF(J16="Or",90,IF(J16="Argent",50,IF(J16="Bronze",40,IF(J16="Cinq",15,IF(J16="Sept",5,0)))))</f>
        <v>0</v>
      </c>
      <c r="L16" s="27"/>
      <c r="M16" s="27">
        <f t="shared" ref="M7:M16" si="5">IF(L16="Or",90,IF(L16="Argent",50,IF(L16="Bronze",40,IF(L16="Cinq",15,IF(L16="Sept",5,0)))))</f>
        <v>0</v>
      </c>
      <c r="N16" s="27"/>
      <c r="O16" s="27">
        <f t="shared" ref="O7:O16" si="6">IF(N16="Or",90,IF(N16="Argent",50,IF(N16="Bronze",40,IF(N16="Cinq",15,IF(N16="Sept",5,0)))))</f>
        <v>0</v>
      </c>
      <c r="P16" s="27"/>
      <c r="Q16" s="27">
        <f t="shared" ref="Q7:Q16" si="7">IF(P16="Or",90,IF(P16="Argent",50,IF(P16="Bronze",40,IF(P16="Cinq",15,IF(P16="Sept",5,0)))))</f>
        <v>0</v>
      </c>
      <c r="R16" s="27"/>
      <c r="S16" s="27">
        <f t="shared" ref="S7:S16" si="8">IF(R16="Or",90,IF(R16="Argent",50,IF(R16="Bronze",40,IF(R16="Cinq",15,IF(R16="Sept",5,0)))))</f>
        <v>0</v>
      </c>
      <c r="T16" s="27"/>
      <c r="U16" s="27">
        <f t="shared" ref="U7:U16" si="9">IF(T16="Or",160,IF(T16="Argent",90,IF(T16="Bronze",70,IF(T16="Cinq",25,IF(T16="Sept",10,0)))))</f>
        <v>0</v>
      </c>
      <c r="V16" s="27"/>
      <c r="W16" s="27">
        <f t="shared" ref="W7:W16" si="10">IF(V16="Or",90,IF(V16="Argent",50,IF(V16="Bronze",40,IF(V16="Cinq",15,IF(V16="Sept",5,0)))))</f>
        <v>0</v>
      </c>
      <c r="X16" s="27"/>
      <c r="Y16" s="27">
        <f t="shared" ref="Y7:Y16" si="11">IF(X16="Or",90,IF(X16="Argent",50,IF(X16="Bronze",40,IF(X16="Cinq",15,IF(X16="Sept",5,0)))))</f>
        <v>0</v>
      </c>
      <c r="Z16" s="28">
        <f t="shared" ref="Z7:Z16" si="12">K16</f>
        <v>0</v>
      </c>
      <c r="AA16" s="28">
        <f t="shared" ref="AA7:AA16" si="13">S16</f>
        <v>0</v>
      </c>
      <c r="AB16" s="28">
        <f t="shared" ref="AB7:AB16" si="14">U16</f>
        <v>0</v>
      </c>
      <c r="AC16" s="28">
        <f t="shared" ref="AC7:AC16" si="15">W16</f>
        <v>0</v>
      </c>
      <c r="AD16" s="28">
        <f t="shared" ref="AD7:AD16" si="16">M16</f>
        <v>0</v>
      </c>
      <c r="AE16" s="28">
        <f t="shared" ref="AE7:AE16" si="17">O16</f>
        <v>0</v>
      </c>
      <c r="AF16" s="28">
        <f t="shared" ref="AF7:AF16" si="18">Q16</f>
        <v>0</v>
      </c>
      <c r="AG16" s="28">
        <f t="shared" ref="AG7:AG16" si="19">Y16</f>
        <v>0</v>
      </c>
    </row>
    <row r="17" spans="1:33" s="29" customFormat="1" ht="16.25" hidden="1" customHeight="1" thickBot="1" x14ac:dyDescent="0.5">
      <c r="A17" s="21" t="s">
        <v>41</v>
      </c>
      <c r="B17" s="22">
        <f t="shared" ref="B17:B21" si="20">RANK(G17,$G$7:$G$21,0)</f>
        <v>10</v>
      </c>
      <c r="C17" s="23"/>
      <c r="D17" s="23"/>
      <c r="E17" s="23"/>
      <c r="F17" s="23"/>
      <c r="G17" s="24">
        <f t="shared" ref="G17:G21" si="21">SUMPRODUCT(LARGE(Z17:AG17,ROW($1:$4)))</f>
        <v>0</v>
      </c>
      <c r="H17" s="25">
        <f t="shared" ref="H17:H21" si="22">SUM(M17,W17,K17,U17,S17,O17,Q17,Y17)</f>
        <v>0</v>
      </c>
      <c r="I17" s="26">
        <f t="shared" ref="I17:I21" si="23">COUNTA(L17,V17,J17,T17,R17,N17,P17,X17)</f>
        <v>0</v>
      </c>
      <c r="J17" s="27"/>
      <c r="K17" s="27">
        <f t="shared" ref="K17:K21" si="24">IF(J17="Or",90,IF(J17="Argent",50,IF(J17="Bronze",40,IF(J17="Cinq",15,IF(J17="Sept",5,0)))))</f>
        <v>0</v>
      </c>
      <c r="L17" s="27"/>
      <c r="M17" s="27">
        <f t="shared" ref="M17:M21" si="25">IF(L17="Or",90,IF(L17="Argent",50,IF(L17="Bronze",40,IF(L17="Cinq",15,IF(L17="Sept",5,0)))))</f>
        <v>0</v>
      </c>
      <c r="N17" s="27"/>
      <c r="O17" s="27">
        <f t="shared" ref="O17:O21" si="26">IF(N17="Or",90,IF(N17="Argent",50,IF(N17="Bronze",40,IF(N17="Cinq",15,IF(N17="Sept",5,0)))))</f>
        <v>0</v>
      </c>
      <c r="P17" s="27"/>
      <c r="Q17" s="27">
        <f t="shared" ref="Q17:Q21" si="27">IF(P17="Or",90,IF(P17="Argent",50,IF(P17="Bronze",40,IF(P17="Cinq",15,IF(P17="Sept",5,0)))))</f>
        <v>0</v>
      </c>
      <c r="R17" s="27"/>
      <c r="S17" s="27">
        <f t="shared" ref="S17:S21" si="28">IF(R17="Or",90,IF(R17="Argent",50,IF(R17="Bronze",40,IF(R17="Cinq",15,IF(R17="Sept",5,0)))))</f>
        <v>0</v>
      </c>
      <c r="T17" s="27"/>
      <c r="U17" s="27">
        <f t="shared" ref="U17:U21" si="29">IF(T17="Or",160,IF(T17="Argent",90,IF(T17="Bronze",70,IF(T17="Cinq",25,IF(T17="Sept",10,0)))))</f>
        <v>0</v>
      </c>
      <c r="V17" s="27"/>
      <c r="W17" s="27">
        <f t="shared" ref="W17:W21" si="30">IF(V17="Or",90,IF(V17="Argent",50,IF(V17="Bronze",40,IF(V17="Cinq",15,IF(V17="Sept",5,0)))))</f>
        <v>0</v>
      </c>
      <c r="X17" s="27"/>
      <c r="Y17" s="27">
        <f t="shared" ref="Y17:Y21" si="31">IF(X17="Or",90,IF(X17="Argent",50,IF(X17="Bronze",40,IF(X17="Cinq",15,IF(X17="Sept",5,0)))))</f>
        <v>0</v>
      </c>
      <c r="Z17" s="28">
        <f t="shared" ref="Z17:Z21" si="32">K17</f>
        <v>0</v>
      </c>
      <c r="AA17" s="28">
        <f t="shared" ref="AA17:AA21" si="33">S17</f>
        <v>0</v>
      </c>
      <c r="AB17" s="28">
        <f t="shared" ref="AB17:AB21" si="34">U17</f>
        <v>0</v>
      </c>
      <c r="AC17" s="28">
        <f t="shared" ref="AC17:AC21" si="35">W17</f>
        <v>0</v>
      </c>
      <c r="AD17" s="28">
        <f t="shared" ref="AD17:AD21" si="36">M17</f>
        <v>0</v>
      </c>
      <c r="AE17" s="28">
        <f t="shared" ref="AE17:AE21" si="37">O17</f>
        <v>0</v>
      </c>
      <c r="AF17" s="28">
        <f t="shared" ref="AF17:AF21" si="38">Q17</f>
        <v>0</v>
      </c>
      <c r="AG17" s="28">
        <f t="shared" ref="AG17:AG21" si="39">Y17</f>
        <v>0</v>
      </c>
    </row>
    <row r="18" spans="1:33" s="29" customFormat="1" ht="16.25" hidden="1" customHeight="1" thickBot="1" x14ac:dyDescent="0.5">
      <c r="A18" s="21" t="s">
        <v>41</v>
      </c>
      <c r="B18" s="22">
        <f t="shared" si="20"/>
        <v>10</v>
      </c>
      <c r="C18" s="23"/>
      <c r="D18" s="23"/>
      <c r="E18" s="23"/>
      <c r="F18" s="23"/>
      <c r="G18" s="24">
        <f t="shared" si="21"/>
        <v>0</v>
      </c>
      <c r="H18" s="25">
        <f t="shared" si="22"/>
        <v>0</v>
      </c>
      <c r="I18" s="26">
        <f t="shared" si="23"/>
        <v>0</v>
      </c>
      <c r="J18" s="27"/>
      <c r="K18" s="27">
        <f t="shared" si="24"/>
        <v>0</v>
      </c>
      <c r="L18" s="27"/>
      <c r="M18" s="27">
        <f t="shared" si="25"/>
        <v>0</v>
      </c>
      <c r="N18" s="27"/>
      <c r="O18" s="27">
        <f t="shared" si="26"/>
        <v>0</v>
      </c>
      <c r="P18" s="27"/>
      <c r="Q18" s="27">
        <f t="shared" si="27"/>
        <v>0</v>
      </c>
      <c r="R18" s="27"/>
      <c r="S18" s="27">
        <f t="shared" si="28"/>
        <v>0</v>
      </c>
      <c r="T18" s="27"/>
      <c r="U18" s="27">
        <f t="shared" si="29"/>
        <v>0</v>
      </c>
      <c r="V18" s="27"/>
      <c r="W18" s="27">
        <f t="shared" si="30"/>
        <v>0</v>
      </c>
      <c r="X18" s="27"/>
      <c r="Y18" s="27">
        <f t="shared" si="31"/>
        <v>0</v>
      </c>
      <c r="Z18" s="28">
        <f t="shared" si="32"/>
        <v>0</v>
      </c>
      <c r="AA18" s="28">
        <f t="shared" si="33"/>
        <v>0</v>
      </c>
      <c r="AB18" s="28">
        <f t="shared" si="34"/>
        <v>0</v>
      </c>
      <c r="AC18" s="28">
        <f t="shared" si="35"/>
        <v>0</v>
      </c>
      <c r="AD18" s="28">
        <f t="shared" si="36"/>
        <v>0</v>
      </c>
      <c r="AE18" s="28">
        <f t="shared" si="37"/>
        <v>0</v>
      </c>
      <c r="AF18" s="28">
        <f t="shared" si="38"/>
        <v>0</v>
      </c>
      <c r="AG18" s="28">
        <f t="shared" si="39"/>
        <v>0</v>
      </c>
    </row>
    <row r="19" spans="1:33" s="29" customFormat="1" ht="16.25" hidden="1" customHeight="1" thickBot="1" x14ac:dyDescent="0.5">
      <c r="A19" s="21" t="s">
        <v>41</v>
      </c>
      <c r="B19" s="22">
        <f t="shared" si="20"/>
        <v>10</v>
      </c>
      <c r="C19" s="23"/>
      <c r="D19" s="23"/>
      <c r="E19" s="23"/>
      <c r="F19" s="23"/>
      <c r="G19" s="24">
        <f t="shared" si="21"/>
        <v>0</v>
      </c>
      <c r="H19" s="25">
        <f t="shared" si="22"/>
        <v>0</v>
      </c>
      <c r="I19" s="26">
        <f t="shared" si="23"/>
        <v>0</v>
      </c>
      <c r="J19" s="27"/>
      <c r="K19" s="27">
        <f t="shared" si="24"/>
        <v>0</v>
      </c>
      <c r="L19" s="27"/>
      <c r="M19" s="27">
        <f t="shared" si="25"/>
        <v>0</v>
      </c>
      <c r="N19" s="27"/>
      <c r="O19" s="27">
        <f t="shared" si="26"/>
        <v>0</v>
      </c>
      <c r="P19" s="27"/>
      <c r="Q19" s="27">
        <f t="shared" si="27"/>
        <v>0</v>
      </c>
      <c r="R19" s="27"/>
      <c r="S19" s="27">
        <f t="shared" si="28"/>
        <v>0</v>
      </c>
      <c r="T19" s="27"/>
      <c r="U19" s="27">
        <f t="shared" si="29"/>
        <v>0</v>
      </c>
      <c r="V19" s="27"/>
      <c r="W19" s="27">
        <f t="shared" si="30"/>
        <v>0</v>
      </c>
      <c r="X19" s="27"/>
      <c r="Y19" s="27">
        <f t="shared" si="31"/>
        <v>0</v>
      </c>
      <c r="Z19" s="28">
        <f t="shared" si="32"/>
        <v>0</v>
      </c>
      <c r="AA19" s="28">
        <f t="shared" si="33"/>
        <v>0</v>
      </c>
      <c r="AB19" s="28">
        <f t="shared" si="34"/>
        <v>0</v>
      </c>
      <c r="AC19" s="28">
        <f t="shared" si="35"/>
        <v>0</v>
      </c>
      <c r="AD19" s="28">
        <f t="shared" si="36"/>
        <v>0</v>
      </c>
      <c r="AE19" s="28">
        <f t="shared" si="37"/>
        <v>0</v>
      </c>
      <c r="AF19" s="28">
        <f t="shared" si="38"/>
        <v>0</v>
      </c>
      <c r="AG19" s="28">
        <f t="shared" si="39"/>
        <v>0</v>
      </c>
    </row>
    <row r="20" spans="1:33" s="29" customFormat="1" ht="16.25" hidden="1" customHeight="1" thickBot="1" x14ac:dyDescent="0.5">
      <c r="A20" s="21" t="s">
        <v>41</v>
      </c>
      <c r="B20" s="22">
        <f t="shared" si="20"/>
        <v>10</v>
      </c>
      <c r="C20" s="23"/>
      <c r="D20" s="23"/>
      <c r="E20" s="23"/>
      <c r="F20" s="23"/>
      <c r="G20" s="24">
        <f t="shared" si="21"/>
        <v>0</v>
      </c>
      <c r="H20" s="25">
        <f t="shared" si="22"/>
        <v>0</v>
      </c>
      <c r="I20" s="26">
        <f t="shared" si="23"/>
        <v>0</v>
      </c>
      <c r="J20" s="27"/>
      <c r="K20" s="27">
        <f t="shared" si="24"/>
        <v>0</v>
      </c>
      <c r="L20" s="27"/>
      <c r="M20" s="27">
        <f t="shared" si="25"/>
        <v>0</v>
      </c>
      <c r="N20" s="27"/>
      <c r="O20" s="27">
        <f t="shared" si="26"/>
        <v>0</v>
      </c>
      <c r="P20" s="27"/>
      <c r="Q20" s="27">
        <f t="shared" si="27"/>
        <v>0</v>
      </c>
      <c r="R20" s="27"/>
      <c r="S20" s="27">
        <f t="shared" si="28"/>
        <v>0</v>
      </c>
      <c r="T20" s="27"/>
      <c r="U20" s="27">
        <f t="shared" si="29"/>
        <v>0</v>
      </c>
      <c r="V20" s="27"/>
      <c r="W20" s="27">
        <f t="shared" si="30"/>
        <v>0</v>
      </c>
      <c r="X20" s="27"/>
      <c r="Y20" s="27">
        <f t="shared" si="31"/>
        <v>0</v>
      </c>
      <c r="Z20" s="28">
        <f t="shared" si="32"/>
        <v>0</v>
      </c>
      <c r="AA20" s="28">
        <f t="shared" si="33"/>
        <v>0</v>
      </c>
      <c r="AB20" s="28">
        <f t="shared" si="34"/>
        <v>0</v>
      </c>
      <c r="AC20" s="28">
        <f t="shared" si="35"/>
        <v>0</v>
      </c>
      <c r="AD20" s="28">
        <f t="shared" si="36"/>
        <v>0</v>
      </c>
      <c r="AE20" s="28">
        <f t="shared" si="37"/>
        <v>0</v>
      </c>
      <c r="AF20" s="28">
        <f t="shared" si="38"/>
        <v>0</v>
      </c>
      <c r="AG20" s="28">
        <f t="shared" si="39"/>
        <v>0</v>
      </c>
    </row>
    <row r="21" spans="1:33" s="29" customFormat="1" ht="16.25" hidden="1" customHeight="1" thickBot="1" x14ac:dyDescent="0.5">
      <c r="A21" s="21" t="s">
        <v>41</v>
      </c>
      <c r="B21" s="22">
        <f t="shared" si="20"/>
        <v>10</v>
      </c>
      <c r="C21" s="31"/>
      <c r="D21" s="32"/>
      <c r="E21" s="33"/>
      <c r="F21" s="33"/>
      <c r="G21" s="24">
        <f t="shared" si="21"/>
        <v>0</v>
      </c>
      <c r="H21" s="25">
        <f t="shared" si="22"/>
        <v>0</v>
      </c>
      <c r="I21" s="26">
        <f t="shared" si="23"/>
        <v>0</v>
      </c>
      <c r="J21" s="27"/>
      <c r="K21" s="27">
        <f t="shared" si="24"/>
        <v>0</v>
      </c>
      <c r="L21" s="27"/>
      <c r="M21" s="27">
        <f t="shared" si="25"/>
        <v>0</v>
      </c>
      <c r="N21" s="27"/>
      <c r="O21" s="27">
        <f t="shared" si="26"/>
        <v>0</v>
      </c>
      <c r="P21" s="27"/>
      <c r="Q21" s="27">
        <f t="shared" si="27"/>
        <v>0</v>
      </c>
      <c r="R21" s="27"/>
      <c r="S21" s="27">
        <f t="shared" si="28"/>
        <v>0</v>
      </c>
      <c r="T21" s="27"/>
      <c r="U21" s="27">
        <f t="shared" si="29"/>
        <v>0</v>
      </c>
      <c r="V21" s="27"/>
      <c r="W21" s="27">
        <f t="shared" si="30"/>
        <v>0</v>
      </c>
      <c r="X21" s="27"/>
      <c r="Y21" s="27">
        <f t="shared" si="31"/>
        <v>0</v>
      </c>
      <c r="Z21" s="28">
        <f t="shared" si="32"/>
        <v>0</v>
      </c>
      <c r="AA21" s="28">
        <f t="shared" si="33"/>
        <v>0</v>
      </c>
      <c r="AB21" s="28">
        <f t="shared" si="34"/>
        <v>0</v>
      </c>
      <c r="AC21" s="28">
        <f t="shared" si="35"/>
        <v>0</v>
      </c>
      <c r="AD21" s="28">
        <f t="shared" si="36"/>
        <v>0</v>
      </c>
      <c r="AE21" s="28">
        <f t="shared" si="37"/>
        <v>0</v>
      </c>
      <c r="AF21" s="28">
        <f t="shared" si="38"/>
        <v>0</v>
      </c>
      <c r="AG21" s="28">
        <f t="shared" si="39"/>
        <v>0</v>
      </c>
    </row>
    <row r="22" spans="1:33" ht="16.149999999999999" thickBot="1" x14ac:dyDescent="0.5">
      <c r="A22" s="34"/>
      <c r="B22" s="35"/>
      <c r="C22" s="36"/>
      <c r="D22" s="37"/>
      <c r="E22" s="38"/>
      <c r="F22" s="39"/>
      <c r="G22" s="41"/>
      <c r="H22" s="39"/>
      <c r="I22" s="39"/>
      <c r="J22" s="39"/>
      <c r="K22" s="39"/>
      <c r="L22" s="41"/>
      <c r="M22" s="41"/>
      <c r="N22" s="41"/>
      <c r="O22" s="41"/>
      <c r="P22" s="41"/>
      <c r="Q22" s="41"/>
      <c r="R22" s="39"/>
      <c r="S22" s="39"/>
      <c r="T22" s="39"/>
      <c r="U22" s="39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</row>
    <row r="23" spans="1:33" s="29" customFormat="1" ht="16.149999999999999" thickBot="1" x14ac:dyDescent="0.5">
      <c r="A23" s="21" t="s">
        <v>42</v>
      </c>
      <c r="B23" s="22">
        <f>RANK(G23,$G$23:$G$43,0)</f>
        <v>1</v>
      </c>
      <c r="C23" s="23" t="s">
        <v>247</v>
      </c>
      <c r="D23" s="23" t="s">
        <v>248</v>
      </c>
      <c r="E23" s="23" t="s">
        <v>56</v>
      </c>
      <c r="F23" s="23" t="s">
        <v>57</v>
      </c>
      <c r="G23" s="24">
        <f>SUMPRODUCT(LARGE(Z23:AG23,ROW($1:$4)))</f>
        <v>310</v>
      </c>
      <c r="H23" s="25">
        <f>SUM(M23,W23,K23,U23,S23,O23,Q23,Y23)</f>
        <v>325</v>
      </c>
      <c r="I23" s="26">
        <f>COUNTA(L23,V23,J23,T23,R23,N23,P23,X23)</f>
        <v>5</v>
      </c>
      <c r="J23" s="27" t="s">
        <v>58</v>
      </c>
      <c r="K23" s="27">
        <f>IF(J23="Or",90,IF(J23="Argent",50,IF(J23="Bronze",40,IF(J23="Cinq",15,IF(J23="Sept",5,0)))))</f>
        <v>40</v>
      </c>
      <c r="L23" s="27" t="s">
        <v>60</v>
      </c>
      <c r="M23" s="27">
        <f>IF(L23="Or",90,IF(L23="Argent",50,IF(L23="Bronze",40,IF(L23="Cinq",15,IF(L23="Sept",5,0)))))</f>
        <v>15</v>
      </c>
      <c r="N23" s="27" t="s">
        <v>55</v>
      </c>
      <c r="O23" s="27">
        <f>IF(N23="Or",90,IF(N23="Argent",50,IF(N23="Bronze",40,IF(N23="Cinq",15,IF(N23="Sept",5,0)))))</f>
        <v>90</v>
      </c>
      <c r="P23" s="27" t="s">
        <v>55</v>
      </c>
      <c r="Q23" s="27">
        <f>IF(P23="Or",90,IF(P23="Argent",50,IF(P23="Bronze",40,IF(P23="Cinq",15,IF(P23="Sept",5,0)))))</f>
        <v>90</v>
      </c>
      <c r="R23" s="27" t="s">
        <v>55</v>
      </c>
      <c r="S23" s="27">
        <f>IF(R23="Or",90,IF(R23="Argent",50,IF(R23="Bronze",40,IF(R23="Cinq",15,IF(R23="Sept",5,0)))))</f>
        <v>90</v>
      </c>
      <c r="T23" s="27"/>
      <c r="U23" s="27">
        <f>IF(T23="Or",160,IF(T23="Argent",90,IF(T23="Bronze",70,IF(T23="Cinq",25,IF(T23="Sept",10,0)))))</f>
        <v>0</v>
      </c>
      <c r="V23" s="27"/>
      <c r="W23" s="27">
        <f>IF(V23="Or",90,IF(V23="Argent",50,IF(V23="Bronze",40,IF(V23="Cinq",15,IF(V23="Sept",5,0)))))</f>
        <v>0</v>
      </c>
      <c r="X23" s="27"/>
      <c r="Y23" s="27">
        <f>IF(X23="Or",90,IF(X23="Argent",50,IF(X23="Bronze",40,IF(X23="Cinq",15,IF(X23="Sept",5,0)))))</f>
        <v>0</v>
      </c>
      <c r="Z23" s="28">
        <f>K23</f>
        <v>40</v>
      </c>
      <c r="AA23" s="28">
        <f>S23</f>
        <v>90</v>
      </c>
      <c r="AB23" s="28">
        <f>U23</f>
        <v>0</v>
      </c>
      <c r="AC23" s="28">
        <f>W23</f>
        <v>0</v>
      </c>
      <c r="AD23" s="28">
        <f>M23</f>
        <v>15</v>
      </c>
      <c r="AE23" s="28">
        <f>O23</f>
        <v>90</v>
      </c>
      <c r="AF23" s="28">
        <f>Q23</f>
        <v>90</v>
      </c>
      <c r="AG23" s="28">
        <f>Y23</f>
        <v>0</v>
      </c>
    </row>
    <row r="24" spans="1:33" s="29" customFormat="1" ht="16.149999999999999" thickBot="1" x14ac:dyDescent="0.5">
      <c r="A24" s="21" t="s">
        <v>42</v>
      </c>
      <c r="B24" s="22">
        <f>RANK(G24,$G$23:$G$43,0)</f>
        <v>2</v>
      </c>
      <c r="C24" s="23" t="s">
        <v>257</v>
      </c>
      <c r="D24" s="23" t="s">
        <v>258</v>
      </c>
      <c r="E24" s="23" t="s">
        <v>97</v>
      </c>
      <c r="F24" s="23" t="s">
        <v>64</v>
      </c>
      <c r="G24" s="24">
        <f>SUMPRODUCT(LARGE(Z24:AG24,ROW($1:$4)))</f>
        <v>155</v>
      </c>
      <c r="H24" s="25">
        <f>SUM(M24,W24,K24,U24,S24,O24,Q24,Y24)</f>
        <v>155</v>
      </c>
      <c r="I24" s="26">
        <f>COUNTA(L24,V24,J24,T24,R24,N24,P24,X24)</f>
        <v>4</v>
      </c>
      <c r="J24" s="27" t="s">
        <v>30</v>
      </c>
      <c r="K24" s="27">
        <f>IF(J24="Or",90,IF(J24="Argent",50,IF(J24="Bronze",40,IF(J24="Cinq",15,IF(J24="Sept",5,0)))))</f>
        <v>5</v>
      </c>
      <c r="L24" s="27"/>
      <c r="M24" s="27">
        <f>IF(L24="Or",90,IF(L24="Argent",50,IF(L24="Bronze",40,IF(L24="Cinq",15,IF(L24="Sept",5,0)))))</f>
        <v>0</v>
      </c>
      <c r="N24" s="27" t="s">
        <v>65</v>
      </c>
      <c r="O24" s="27">
        <f>IF(N24="Or",90,IF(N24="Argent",50,IF(N24="Bronze",40,IF(N24="Cinq",15,IF(N24="Sept",5,0)))))</f>
        <v>50</v>
      </c>
      <c r="P24" s="27" t="s">
        <v>65</v>
      </c>
      <c r="Q24" s="27">
        <f>IF(P24="Or",90,IF(P24="Argent",50,IF(P24="Bronze",40,IF(P24="Cinq",15,IF(P24="Sept",5,0)))))</f>
        <v>50</v>
      </c>
      <c r="R24" s="27" t="s">
        <v>65</v>
      </c>
      <c r="S24" s="27">
        <f>IF(R24="Or",90,IF(R24="Argent",50,IF(R24="Bronze",40,IF(R24="Cinq",15,IF(R24="Sept",5,0)))))</f>
        <v>50</v>
      </c>
      <c r="T24" s="27"/>
      <c r="U24" s="27">
        <f>IF(T24="Or",160,IF(T24="Argent",90,IF(T24="Bronze",70,IF(T24="Cinq",25,IF(T24="Sept",10,0)))))</f>
        <v>0</v>
      </c>
      <c r="V24" s="27"/>
      <c r="W24" s="27">
        <f>IF(V24="Or",90,IF(V24="Argent",50,IF(V24="Bronze",40,IF(V24="Cinq",15,IF(V24="Sept",5,0)))))</f>
        <v>0</v>
      </c>
      <c r="X24" s="27"/>
      <c r="Y24" s="27">
        <f>IF(X24="Or",90,IF(X24="Argent",50,IF(X24="Bronze",40,IF(X24="Cinq",15,IF(X24="Sept",5,0)))))</f>
        <v>0</v>
      </c>
      <c r="Z24" s="28">
        <f>K24</f>
        <v>5</v>
      </c>
      <c r="AA24" s="28">
        <f>S24</f>
        <v>50</v>
      </c>
      <c r="AB24" s="28">
        <f>U24</f>
        <v>0</v>
      </c>
      <c r="AC24" s="28">
        <f>W24</f>
        <v>0</v>
      </c>
      <c r="AD24" s="28">
        <f>M24</f>
        <v>0</v>
      </c>
      <c r="AE24" s="28">
        <f>O24</f>
        <v>50</v>
      </c>
      <c r="AF24" s="28">
        <f>Q24</f>
        <v>50</v>
      </c>
      <c r="AG24" s="28">
        <f>Y24</f>
        <v>0</v>
      </c>
    </row>
    <row r="25" spans="1:33" s="29" customFormat="1" ht="16.25" customHeight="1" thickBot="1" x14ac:dyDescent="0.5">
      <c r="A25" s="21" t="s">
        <v>42</v>
      </c>
      <c r="B25" s="22">
        <f>RANK(G25,$G$23:$G$43,0)</f>
        <v>3</v>
      </c>
      <c r="C25" s="23" t="s">
        <v>390</v>
      </c>
      <c r="D25" s="23" t="s">
        <v>391</v>
      </c>
      <c r="E25" s="23" t="s">
        <v>392</v>
      </c>
      <c r="F25" s="23" t="s">
        <v>64</v>
      </c>
      <c r="G25" s="24">
        <f>SUMPRODUCT(LARGE(Z25:AG25,ROW($1:$4)))</f>
        <v>85</v>
      </c>
      <c r="H25" s="25">
        <f>SUM(M25,W25,K25,U25,S25,O25,Q25,Y25)</f>
        <v>85</v>
      </c>
      <c r="I25" s="26">
        <f>COUNTA(L25,V25,J25,T25,R25,N25,P25,X25)</f>
        <v>3</v>
      </c>
      <c r="J25" s="27"/>
      <c r="K25" s="27">
        <f>IF(J25="Or",90,IF(J25="Argent",50,IF(J25="Bronze",40,IF(J25="Cinq",15,IF(J25="Sept",5,0)))))</f>
        <v>0</v>
      </c>
      <c r="L25" s="27"/>
      <c r="M25" s="27">
        <f>IF(L25="Or",90,IF(L25="Argent",50,IF(L25="Bronze",40,IF(L25="Cinq",15,IF(L25="Sept",5,0)))))</f>
        <v>0</v>
      </c>
      <c r="N25" s="27" t="s">
        <v>58</v>
      </c>
      <c r="O25" s="27">
        <f>IF(N25="Or",90,IF(N25="Argent",50,IF(N25="Bronze",40,IF(N25="Cinq",15,IF(N25="Sept",5,0)))))</f>
        <v>40</v>
      </c>
      <c r="P25" s="27" t="s">
        <v>30</v>
      </c>
      <c r="Q25" s="27">
        <f>IF(P25="Or",90,IF(P25="Argent",50,IF(P25="Bronze",40,IF(P25="Cinq",15,IF(P25="Sept",5,0)))))</f>
        <v>5</v>
      </c>
      <c r="R25" s="27" t="s">
        <v>58</v>
      </c>
      <c r="S25" s="27">
        <f>IF(R25="Or",90,IF(R25="Argent",50,IF(R25="Bronze",40,IF(R25="Cinq",15,IF(R25="Sept",5,0)))))</f>
        <v>40</v>
      </c>
      <c r="T25" s="27"/>
      <c r="U25" s="27">
        <f>IF(T25="Or",160,IF(T25="Argent",90,IF(T25="Bronze",70,IF(T25="Cinq",25,IF(T25="Sept",10,0)))))</f>
        <v>0</v>
      </c>
      <c r="V25" s="27"/>
      <c r="W25" s="27">
        <f>IF(V25="Or",90,IF(V25="Argent",50,IF(V25="Bronze",40,IF(V25="Cinq",15,IF(V25="Sept",5,0)))))</f>
        <v>0</v>
      </c>
      <c r="X25" s="27"/>
      <c r="Y25" s="27">
        <f>IF(X25="Or",90,IF(X25="Argent",50,IF(X25="Bronze",40,IF(X25="Cinq",15,IF(X25="Sept",5,0)))))</f>
        <v>0</v>
      </c>
      <c r="Z25" s="28">
        <f>K25</f>
        <v>0</v>
      </c>
      <c r="AA25" s="28">
        <f>S25</f>
        <v>40</v>
      </c>
      <c r="AB25" s="28">
        <f>U25</f>
        <v>0</v>
      </c>
      <c r="AC25" s="28">
        <f>W25</f>
        <v>0</v>
      </c>
      <c r="AD25" s="28">
        <f>M25</f>
        <v>0</v>
      </c>
      <c r="AE25" s="28">
        <f>O25</f>
        <v>40</v>
      </c>
      <c r="AF25" s="28">
        <f>Q25</f>
        <v>5</v>
      </c>
      <c r="AG25" s="28">
        <f>Y25</f>
        <v>0</v>
      </c>
    </row>
    <row r="26" spans="1:33" s="29" customFormat="1" ht="16.149999999999999" thickBot="1" x14ac:dyDescent="0.5">
      <c r="A26" s="21" t="s">
        <v>42</v>
      </c>
      <c r="B26" s="22">
        <f>RANK(G26,$G$23:$G$43,0)</f>
        <v>4</v>
      </c>
      <c r="C26" s="23" t="s">
        <v>393</v>
      </c>
      <c r="D26" s="23" t="s">
        <v>394</v>
      </c>
      <c r="E26" s="23" t="s">
        <v>395</v>
      </c>
      <c r="F26" s="23" t="s">
        <v>69</v>
      </c>
      <c r="G26" s="24">
        <f>SUMPRODUCT(LARGE(Z26:AG26,ROW($1:$4)))</f>
        <v>80</v>
      </c>
      <c r="H26" s="25">
        <f>SUM(M26,W26,K26,U26,S26,O26,Q26,Y26)</f>
        <v>80</v>
      </c>
      <c r="I26" s="26">
        <f>COUNTA(L26,V26,J26,T26,R26,N26,P26,X26)</f>
        <v>2</v>
      </c>
      <c r="J26" s="27"/>
      <c r="K26" s="27">
        <f>IF(J26="Or",90,IF(J26="Argent",50,IF(J26="Bronze",40,IF(J26="Cinq",15,IF(J26="Sept",5,0)))))</f>
        <v>0</v>
      </c>
      <c r="L26" s="27"/>
      <c r="M26" s="27">
        <f>IF(L26="Or",90,IF(L26="Argent",50,IF(L26="Bronze",40,IF(L26="Cinq",15,IF(L26="Sept",5,0)))))</f>
        <v>0</v>
      </c>
      <c r="N26" s="27" t="s">
        <v>58</v>
      </c>
      <c r="O26" s="27">
        <f>IF(N26="Or",90,IF(N26="Argent",50,IF(N26="Bronze",40,IF(N26="Cinq",15,IF(N26="Sept",5,0)))))</f>
        <v>40</v>
      </c>
      <c r="P26" s="27" t="s">
        <v>58</v>
      </c>
      <c r="Q26" s="27">
        <f>IF(P26="Or",90,IF(P26="Argent",50,IF(P26="Bronze",40,IF(P26="Cinq",15,IF(P26="Sept",5,0)))))</f>
        <v>40</v>
      </c>
      <c r="R26" s="27"/>
      <c r="S26" s="27">
        <f>IF(R26="Or",90,IF(R26="Argent",50,IF(R26="Bronze",40,IF(R26="Cinq",15,IF(R26="Sept",5,0)))))</f>
        <v>0</v>
      </c>
      <c r="T26" s="27"/>
      <c r="U26" s="27">
        <f>IF(T26="Or",160,IF(T26="Argent",90,IF(T26="Bronze",70,IF(T26="Cinq",25,IF(T26="Sept",10,0)))))</f>
        <v>0</v>
      </c>
      <c r="V26" s="27"/>
      <c r="W26" s="27">
        <f>IF(V26="Or",90,IF(V26="Argent",50,IF(V26="Bronze",40,IF(V26="Cinq",15,IF(V26="Sept",5,0)))))</f>
        <v>0</v>
      </c>
      <c r="X26" s="27"/>
      <c r="Y26" s="27">
        <f>IF(X26="Or",90,IF(X26="Argent",50,IF(X26="Bronze",40,IF(X26="Cinq",15,IF(X26="Sept",5,0)))))</f>
        <v>0</v>
      </c>
      <c r="Z26" s="28">
        <f>K26</f>
        <v>0</v>
      </c>
      <c r="AA26" s="28">
        <f>S26</f>
        <v>0</v>
      </c>
      <c r="AB26" s="28">
        <f>U26</f>
        <v>0</v>
      </c>
      <c r="AC26" s="28">
        <f>W26</f>
        <v>0</v>
      </c>
      <c r="AD26" s="28">
        <f>M26</f>
        <v>0</v>
      </c>
      <c r="AE26" s="28">
        <f>O26</f>
        <v>40</v>
      </c>
      <c r="AF26" s="28">
        <f>Q26</f>
        <v>40</v>
      </c>
      <c r="AG26" s="28">
        <f>Y26</f>
        <v>0</v>
      </c>
    </row>
    <row r="27" spans="1:33" s="29" customFormat="1" ht="16.149999999999999" thickBot="1" x14ac:dyDescent="0.5">
      <c r="A27" s="21" t="s">
        <v>42</v>
      </c>
      <c r="B27" s="22">
        <f>RANK(G27,$G$23:$G$43,0)</f>
        <v>5</v>
      </c>
      <c r="C27" s="23" t="s">
        <v>242</v>
      </c>
      <c r="D27" s="23" t="s">
        <v>243</v>
      </c>
      <c r="E27" s="23" t="s">
        <v>244</v>
      </c>
      <c r="F27" s="23" t="s">
        <v>71</v>
      </c>
      <c r="G27" s="24">
        <f>SUMPRODUCT(LARGE(Z27:AG27,ROW($1:$4)))</f>
        <v>50</v>
      </c>
      <c r="H27" s="25">
        <f>SUM(M27,W27,K27,U27,S27,O27,Q27,Y27)</f>
        <v>50</v>
      </c>
      <c r="I27" s="26">
        <f>COUNTA(L27,V27,J27,T27,R27,N27,P27,X27)</f>
        <v>1</v>
      </c>
      <c r="J27" s="27" t="s">
        <v>65</v>
      </c>
      <c r="K27" s="27">
        <f>IF(J27="Or",90,IF(J27="Argent",50,IF(J27="Bronze",40,IF(J27="Cinq",15,IF(J27="Sept",5,0)))))</f>
        <v>50</v>
      </c>
      <c r="L27" s="27"/>
      <c r="M27" s="27">
        <f>IF(L27="Or",90,IF(L27="Argent",50,IF(L27="Bronze",40,IF(L27="Cinq",15,IF(L27="Sept",5,0)))))</f>
        <v>0</v>
      </c>
      <c r="N27" s="27"/>
      <c r="O27" s="27">
        <f>IF(N27="Or",90,IF(N27="Argent",50,IF(N27="Bronze",40,IF(N27="Cinq",15,IF(N27="Sept",5,0)))))</f>
        <v>0</v>
      </c>
      <c r="P27" s="27"/>
      <c r="Q27" s="27">
        <f>IF(P27="Or",90,IF(P27="Argent",50,IF(P27="Bronze",40,IF(P27="Cinq",15,IF(P27="Sept",5,0)))))</f>
        <v>0</v>
      </c>
      <c r="R27" s="27"/>
      <c r="S27" s="27">
        <f>IF(R27="Or",90,IF(R27="Argent",50,IF(R27="Bronze",40,IF(R27="Cinq",15,IF(R27="Sept",5,0)))))</f>
        <v>0</v>
      </c>
      <c r="T27" s="27"/>
      <c r="U27" s="27">
        <f>IF(T27="Or",160,IF(T27="Argent",90,IF(T27="Bronze",70,IF(T27="Cinq",25,IF(T27="Sept",10,0)))))</f>
        <v>0</v>
      </c>
      <c r="V27" s="27"/>
      <c r="W27" s="27">
        <f>IF(V27="Or",90,IF(V27="Argent",50,IF(V27="Bronze",40,IF(V27="Cinq",15,IF(V27="Sept",5,0)))))</f>
        <v>0</v>
      </c>
      <c r="X27" s="27"/>
      <c r="Y27" s="27">
        <f>IF(X27="Or",90,IF(X27="Argent",50,IF(X27="Bronze",40,IF(X27="Cinq",15,IF(X27="Sept",5,0)))))</f>
        <v>0</v>
      </c>
      <c r="Z27" s="28">
        <f>K27</f>
        <v>50</v>
      </c>
      <c r="AA27" s="28">
        <f>S27</f>
        <v>0</v>
      </c>
      <c r="AB27" s="28">
        <f>U27</f>
        <v>0</v>
      </c>
      <c r="AC27" s="28">
        <f>W27</f>
        <v>0</v>
      </c>
      <c r="AD27" s="28">
        <f>M27</f>
        <v>0</v>
      </c>
      <c r="AE27" s="28">
        <f>O27</f>
        <v>0</v>
      </c>
      <c r="AF27" s="28">
        <f>Q27</f>
        <v>0</v>
      </c>
      <c r="AG27" s="28">
        <f>Y27</f>
        <v>0</v>
      </c>
    </row>
    <row r="28" spans="1:33" s="29" customFormat="1" ht="16.149999999999999" thickBot="1" x14ac:dyDescent="0.5">
      <c r="A28" s="21" t="s">
        <v>42</v>
      </c>
      <c r="B28" s="22">
        <f>RANK(G28,$G$23:$G$43,0)</f>
        <v>6</v>
      </c>
      <c r="C28" s="23" t="s">
        <v>245</v>
      </c>
      <c r="D28" s="23" t="s">
        <v>246</v>
      </c>
      <c r="E28" s="23" t="s">
        <v>128</v>
      </c>
      <c r="F28" s="23" t="s">
        <v>71</v>
      </c>
      <c r="G28" s="24">
        <f>SUMPRODUCT(LARGE(Z28:AG28,ROW($1:$4)))</f>
        <v>45</v>
      </c>
      <c r="H28" s="25">
        <f>SUM(M28,W28,K28,U28,S28,O28,Q28,Y28)</f>
        <v>45</v>
      </c>
      <c r="I28" s="26">
        <f>COUNTA(L28,V28,J28,T28,R28,N28,P28,X28)</f>
        <v>2</v>
      </c>
      <c r="J28" s="27" t="s">
        <v>58</v>
      </c>
      <c r="K28" s="27">
        <f>IF(J28="Or",90,IF(J28="Argent",50,IF(J28="Bronze",40,IF(J28="Cinq",15,IF(J28="Sept",5,0)))))</f>
        <v>40</v>
      </c>
      <c r="L28" s="27"/>
      <c r="M28" s="27">
        <f>IF(L28="Or",90,IF(L28="Argent",50,IF(L28="Bronze",40,IF(L28="Cinq",15,IF(L28="Sept",5,0)))))</f>
        <v>0</v>
      </c>
      <c r="N28" s="27" t="s">
        <v>30</v>
      </c>
      <c r="O28" s="27">
        <f>IF(N28="Or",90,IF(N28="Argent",50,IF(N28="Bronze",40,IF(N28="Cinq",15,IF(N28="Sept",5,0)))))</f>
        <v>5</v>
      </c>
      <c r="P28" s="27"/>
      <c r="Q28" s="27">
        <f>IF(P28="Or",90,IF(P28="Argent",50,IF(P28="Bronze",40,IF(P28="Cinq",15,IF(P28="Sept",5,0)))))</f>
        <v>0</v>
      </c>
      <c r="R28" s="27"/>
      <c r="S28" s="27">
        <f>IF(R28="Or",90,IF(R28="Argent",50,IF(R28="Bronze",40,IF(R28="Cinq",15,IF(R28="Sept",5,0)))))</f>
        <v>0</v>
      </c>
      <c r="T28" s="27"/>
      <c r="U28" s="27">
        <f>IF(T28="Or",160,IF(T28="Argent",90,IF(T28="Bronze",70,IF(T28="Cinq",25,IF(T28="Sept",10,0)))))</f>
        <v>0</v>
      </c>
      <c r="V28" s="27"/>
      <c r="W28" s="27">
        <f>IF(V28="Or",90,IF(V28="Argent",50,IF(V28="Bronze",40,IF(V28="Cinq",15,IF(V28="Sept",5,0)))))</f>
        <v>0</v>
      </c>
      <c r="X28" s="27"/>
      <c r="Y28" s="27">
        <f>IF(X28="Or",90,IF(X28="Argent",50,IF(X28="Bronze",40,IF(X28="Cinq",15,IF(X28="Sept",5,0)))))</f>
        <v>0</v>
      </c>
      <c r="Z28" s="28">
        <f>K28</f>
        <v>40</v>
      </c>
      <c r="AA28" s="28">
        <f>S28</f>
        <v>0</v>
      </c>
      <c r="AB28" s="28">
        <f>U28</f>
        <v>0</v>
      </c>
      <c r="AC28" s="28">
        <f>W28</f>
        <v>0</v>
      </c>
      <c r="AD28" s="28">
        <f>M28</f>
        <v>0</v>
      </c>
      <c r="AE28" s="28">
        <f>O28</f>
        <v>5</v>
      </c>
      <c r="AF28" s="28">
        <f>Q28</f>
        <v>0</v>
      </c>
      <c r="AG28" s="28">
        <f>Y28</f>
        <v>0</v>
      </c>
    </row>
    <row r="29" spans="1:33" s="29" customFormat="1" ht="16.25" customHeight="1" thickBot="1" x14ac:dyDescent="0.5">
      <c r="A29" s="21" t="s">
        <v>42</v>
      </c>
      <c r="B29" s="22">
        <f>RANK(G29,$G$23:$G$43,0)</f>
        <v>7</v>
      </c>
      <c r="C29" s="23" t="s">
        <v>528</v>
      </c>
      <c r="D29" s="23" t="s">
        <v>529</v>
      </c>
      <c r="E29" s="23" t="s">
        <v>365</v>
      </c>
      <c r="F29" s="23" t="s">
        <v>57</v>
      </c>
      <c r="G29" s="24">
        <f>SUMPRODUCT(LARGE(Z29:AG29,ROW($1:$4)))</f>
        <v>40</v>
      </c>
      <c r="H29" s="25">
        <f>SUM(M29,W29,K29,U29,S29,O29,Q29,Y29)</f>
        <v>40</v>
      </c>
      <c r="I29" s="26">
        <f>COUNTA(L29,V29,J29,T29,R29,N29,P29,X29)</f>
        <v>1</v>
      </c>
      <c r="J29" s="27"/>
      <c r="K29" s="27">
        <f>IF(J29="Or",90,IF(J29="Argent",50,IF(J29="Bronze",40,IF(J29="Cinq",15,IF(J29="Sept",5,0)))))</f>
        <v>0</v>
      </c>
      <c r="L29" s="27"/>
      <c r="M29" s="27">
        <f>IF(L29="Or",90,IF(L29="Argent",50,IF(L29="Bronze",40,IF(L29="Cinq",15,IF(L29="Sept",5,0)))))</f>
        <v>0</v>
      </c>
      <c r="N29" s="27"/>
      <c r="O29" s="27">
        <f>IF(N29="Or",90,IF(N29="Argent",50,IF(N29="Bronze",40,IF(N29="Cinq",15,IF(N29="Sept",5,0)))))</f>
        <v>0</v>
      </c>
      <c r="P29" s="27" t="s">
        <v>58</v>
      </c>
      <c r="Q29" s="27">
        <f>IF(P29="Or",90,IF(P29="Argent",50,IF(P29="Bronze",40,IF(P29="Cinq",15,IF(P29="Sept",5,0)))))</f>
        <v>40</v>
      </c>
      <c r="R29" s="27"/>
      <c r="S29" s="27">
        <f>IF(R29="Or",90,IF(R29="Argent",50,IF(R29="Bronze",40,IF(R29="Cinq",15,IF(R29="Sept",5,0)))))</f>
        <v>0</v>
      </c>
      <c r="T29" s="27"/>
      <c r="U29" s="27">
        <f>IF(T29="Or",160,IF(T29="Argent",90,IF(T29="Bronze",70,IF(T29="Cinq",25,IF(T29="Sept",10,0)))))</f>
        <v>0</v>
      </c>
      <c r="V29" s="27"/>
      <c r="W29" s="27">
        <f>IF(V29="Or",90,IF(V29="Argent",50,IF(V29="Bronze",40,IF(V29="Cinq",15,IF(V29="Sept",5,0)))))</f>
        <v>0</v>
      </c>
      <c r="X29" s="27"/>
      <c r="Y29" s="27">
        <f>IF(X29="Or",90,IF(X29="Argent",50,IF(X29="Bronze",40,IF(X29="Cinq",15,IF(X29="Sept",5,0)))))</f>
        <v>0</v>
      </c>
      <c r="Z29" s="28">
        <f>K29</f>
        <v>0</v>
      </c>
      <c r="AA29" s="28">
        <f>S29</f>
        <v>0</v>
      </c>
      <c r="AB29" s="28">
        <f>U29</f>
        <v>0</v>
      </c>
      <c r="AC29" s="28">
        <f>W29</f>
        <v>0</v>
      </c>
      <c r="AD29" s="28">
        <f>M29</f>
        <v>0</v>
      </c>
      <c r="AE29" s="28">
        <f>O29</f>
        <v>0</v>
      </c>
      <c r="AF29" s="28">
        <f>Q29</f>
        <v>40</v>
      </c>
      <c r="AG29" s="28">
        <f>Y29</f>
        <v>0</v>
      </c>
    </row>
    <row r="30" spans="1:33" s="29" customFormat="1" ht="16.149999999999999" thickBot="1" x14ac:dyDescent="0.5">
      <c r="A30" s="21" t="s">
        <v>42</v>
      </c>
      <c r="B30" s="22">
        <f>RANK(G30,$G$23:$G$43,0)</f>
        <v>8</v>
      </c>
      <c r="C30" s="29" t="s">
        <v>249</v>
      </c>
      <c r="D30" s="23" t="s">
        <v>250</v>
      </c>
      <c r="E30" s="23" t="s">
        <v>222</v>
      </c>
      <c r="F30" s="23" t="s">
        <v>71</v>
      </c>
      <c r="G30" s="24">
        <f>SUMPRODUCT(LARGE(Z30:AG30,ROW($1:$4)))</f>
        <v>30</v>
      </c>
      <c r="H30" s="25">
        <f>SUM(M30,W30,K30,U30,S30,O30,Q30,Y30)</f>
        <v>30</v>
      </c>
      <c r="I30" s="26">
        <f>COUNTA(L30,V30,J30,T30,R30,N30,P30,X30)</f>
        <v>2</v>
      </c>
      <c r="J30" s="27" t="s">
        <v>60</v>
      </c>
      <c r="K30" s="27">
        <f>IF(J30="Or",90,IF(J30="Argent",50,IF(J30="Bronze",40,IF(J30="Cinq",15,IF(J30="Sept",5,0)))))</f>
        <v>15</v>
      </c>
      <c r="L30" s="27"/>
      <c r="M30" s="27">
        <f>IF(L30="Or",90,IF(L30="Argent",50,IF(L30="Bronze",40,IF(L30="Cinq",15,IF(L30="Sept",5,0)))))</f>
        <v>0</v>
      </c>
      <c r="N30" s="27" t="s">
        <v>60</v>
      </c>
      <c r="O30" s="27">
        <f>IF(N30="Or",90,IF(N30="Argent",50,IF(N30="Bronze",40,IF(N30="Cinq",15,IF(N30="Sept",5,0)))))</f>
        <v>15</v>
      </c>
      <c r="P30" s="27"/>
      <c r="Q30" s="27">
        <f>IF(P30="Or",90,IF(P30="Argent",50,IF(P30="Bronze",40,IF(P30="Cinq",15,IF(P30="Sept",5,0)))))</f>
        <v>0</v>
      </c>
      <c r="R30" s="27"/>
      <c r="S30" s="27">
        <f>IF(R30="Or",90,IF(R30="Argent",50,IF(R30="Bronze",40,IF(R30="Cinq",15,IF(R30="Sept",5,0)))))</f>
        <v>0</v>
      </c>
      <c r="T30" s="27"/>
      <c r="U30" s="27">
        <f>IF(T30="Or",160,IF(T30="Argent",90,IF(T30="Bronze",70,IF(T30="Cinq",25,IF(T30="Sept",10,0)))))</f>
        <v>0</v>
      </c>
      <c r="V30" s="27"/>
      <c r="W30" s="27">
        <f>IF(V30="Or",90,IF(V30="Argent",50,IF(V30="Bronze",40,IF(V30="Cinq",15,IF(V30="Sept",5,0)))))</f>
        <v>0</v>
      </c>
      <c r="X30" s="27"/>
      <c r="Y30" s="27">
        <f>IF(X30="Or",90,IF(X30="Argent",50,IF(X30="Bronze",40,IF(X30="Cinq",15,IF(X30="Sept",5,0)))))</f>
        <v>0</v>
      </c>
      <c r="Z30" s="28">
        <f>K30</f>
        <v>15</v>
      </c>
      <c r="AA30" s="28">
        <f>S30</f>
        <v>0</v>
      </c>
      <c r="AB30" s="28">
        <f>U30</f>
        <v>0</v>
      </c>
      <c r="AC30" s="28">
        <f>W30</f>
        <v>0</v>
      </c>
      <c r="AD30" s="28">
        <f>M30</f>
        <v>0</v>
      </c>
      <c r="AE30" s="28">
        <f>O30</f>
        <v>15</v>
      </c>
      <c r="AF30" s="28">
        <f>Q30</f>
        <v>0</v>
      </c>
      <c r="AG30" s="28">
        <f>Y30</f>
        <v>0</v>
      </c>
    </row>
    <row r="31" spans="1:33" s="29" customFormat="1" ht="16.25" customHeight="1" thickBot="1" x14ac:dyDescent="0.5">
      <c r="A31" s="21" t="s">
        <v>42</v>
      </c>
      <c r="B31" s="22">
        <f>RANK(G31,$G$23:$G$43,0)</f>
        <v>9</v>
      </c>
      <c r="C31" s="23" t="s">
        <v>396</v>
      </c>
      <c r="D31" s="23" t="s">
        <v>397</v>
      </c>
      <c r="E31" s="23" t="s">
        <v>398</v>
      </c>
      <c r="F31" s="23" t="s">
        <v>64</v>
      </c>
      <c r="G31" s="24">
        <f>SUMPRODUCT(LARGE(Z31:AG31,ROW($1:$4)))</f>
        <v>20</v>
      </c>
      <c r="H31" s="25">
        <f>SUM(M31,W31,K31,U31,S31,O31,Q31,Y31)</f>
        <v>20</v>
      </c>
      <c r="I31" s="26">
        <f>COUNTA(L31,V31,J31,T31,R31,N31,P31,X31)</f>
        <v>2</v>
      </c>
      <c r="J31" s="27"/>
      <c r="K31" s="27">
        <f>IF(J31="Or",90,IF(J31="Argent",50,IF(J31="Bronze",40,IF(J31="Cinq",15,IF(J31="Sept",5,0)))))</f>
        <v>0</v>
      </c>
      <c r="L31" s="27"/>
      <c r="M31" s="27">
        <f>IF(L31="Or",90,IF(L31="Argent",50,IF(L31="Bronze",40,IF(L31="Cinq",15,IF(L31="Sept",5,0)))))</f>
        <v>0</v>
      </c>
      <c r="N31" s="27" t="s">
        <v>30</v>
      </c>
      <c r="O31" s="27">
        <f>IF(N31="Or",90,IF(N31="Argent",50,IF(N31="Bronze",40,IF(N31="Cinq",15,IF(N31="Sept",5,0)))))</f>
        <v>5</v>
      </c>
      <c r="P31" s="27"/>
      <c r="Q31" s="27">
        <f>IF(P31="Or",90,IF(P31="Argent",50,IF(P31="Bronze",40,IF(P31="Cinq",15,IF(P31="Sept",5,0)))))</f>
        <v>0</v>
      </c>
      <c r="R31" s="27" t="s">
        <v>60</v>
      </c>
      <c r="S31" s="27">
        <f>IF(R31="Or",90,IF(R31="Argent",50,IF(R31="Bronze",40,IF(R31="Cinq",15,IF(R31="Sept",5,0)))))</f>
        <v>15</v>
      </c>
      <c r="T31" s="27"/>
      <c r="U31" s="27">
        <f>IF(T31="Or",160,IF(T31="Argent",90,IF(T31="Bronze",70,IF(T31="Cinq",25,IF(T31="Sept",10,0)))))</f>
        <v>0</v>
      </c>
      <c r="V31" s="27"/>
      <c r="W31" s="27">
        <f>IF(V31="Or",90,IF(V31="Argent",50,IF(V31="Bronze",40,IF(V31="Cinq",15,IF(V31="Sept",5,0)))))</f>
        <v>0</v>
      </c>
      <c r="X31" s="27"/>
      <c r="Y31" s="27">
        <f>IF(X31="Or",90,IF(X31="Argent",50,IF(X31="Bronze",40,IF(X31="Cinq",15,IF(X31="Sept",5,0)))))</f>
        <v>0</v>
      </c>
      <c r="Z31" s="28">
        <f>K31</f>
        <v>0</v>
      </c>
      <c r="AA31" s="28">
        <f>S31</f>
        <v>15</v>
      </c>
      <c r="AB31" s="28">
        <f>U31</f>
        <v>0</v>
      </c>
      <c r="AC31" s="28">
        <f>W31</f>
        <v>0</v>
      </c>
      <c r="AD31" s="28">
        <f>M31</f>
        <v>0</v>
      </c>
      <c r="AE31" s="28">
        <f>O31</f>
        <v>5</v>
      </c>
      <c r="AF31" s="28">
        <f>Q31</f>
        <v>0</v>
      </c>
      <c r="AG31" s="28">
        <f>Y31</f>
        <v>0</v>
      </c>
    </row>
    <row r="32" spans="1:33" s="29" customFormat="1" ht="16.149999999999999" thickBot="1" x14ac:dyDescent="0.5">
      <c r="A32" s="21" t="s">
        <v>42</v>
      </c>
      <c r="B32" s="22">
        <f>RANK(G32,$G$23:$G$43,0)</f>
        <v>10</v>
      </c>
      <c r="C32" s="23" t="s">
        <v>530</v>
      </c>
      <c r="D32" s="23" t="s">
        <v>531</v>
      </c>
      <c r="E32" s="23" t="s">
        <v>79</v>
      </c>
      <c r="F32" s="23" t="s">
        <v>69</v>
      </c>
      <c r="G32" s="24">
        <f>SUMPRODUCT(LARGE(Z32:AG32,ROW($1:$4)))</f>
        <v>15</v>
      </c>
      <c r="H32" s="25">
        <f>SUM(M32,W32,K32,U32,S32,O32,Q32,Y32)</f>
        <v>15</v>
      </c>
      <c r="I32" s="26">
        <f>COUNTA(L32,V32,J32,T32,R32,N32,P32,X32)</f>
        <v>1</v>
      </c>
      <c r="J32" s="27"/>
      <c r="K32" s="27">
        <f>IF(J32="Or",90,IF(J32="Argent",50,IF(J32="Bronze",40,IF(J32="Cinq",15,IF(J32="Sept",5,0)))))</f>
        <v>0</v>
      </c>
      <c r="L32" s="27"/>
      <c r="M32" s="27">
        <f>IF(L32="Or",90,IF(L32="Argent",50,IF(L32="Bronze",40,IF(L32="Cinq",15,IF(L32="Sept",5,0)))))</f>
        <v>0</v>
      </c>
      <c r="N32" s="27"/>
      <c r="O32" s="27">
        <f>IF(N32="Or",90,IF(N32="Argent",50,IF(N32="Bronze",40,IF(N32="Cinq",15,IF(N32="Sept",5,0)))))</f>
        <v>0</v>
      </c>
      <c r="P32" s="27" t="s">
        <v>60</v>
      </c>
      <c r="Q32" s="27">
        <f>IF(P32="Or",90,IF(P32="Argent",50,IF(P32="Bronze",40,IF(P32="Cinq",15,IF(P32="Sept",5,0)))))</f>
        <v>15</v>
      </c>
      <c r="R32" s="27"/>
      <c r="S32" s="27">
        <f>IF(R32="Or",90,IF(R32="Argent",50,IF(R32="Bronze",40,IF(R32="Cinq",15,IF(R32="Sept",5,0)))))</f>
        <v>0</v>
      </c>
      <c r="T32" s="27"/>
      <c r="U32" s="27">
        <f>IF(T32="Or",160,IF(T32="Argent",90,IF(T32="Bronze",70,IF(T32="Cinq",25,IF(T32="Sept",10,0)))))</f>
        <v>0</v>
      </c>
      <c r="V32" s="27"/>
      <c r="W32" s="27">
        <f>IF(V32="Or",90,IF(V32="Argent",50,IF(V32="Bronze",40,IF(V32="Cinq",15,IF(V32="Sept",5,0)))))</f>
        <v>0</v>
      </c>
      <c r="X32" s="27"/>
      <c r="Y32" s="27">
        <f>IF(X32="Or",90,IF(X32="Argent",50,IF(X32="Bronze",40,IF(X32="Cinq",15,IF(X32="Sept",5,0)))))</f>
        <v>0</v>
      </c>
      <c r="Z32" s="28">
        <f>K32</f>
        <v>0</v>
      </c>
      <c r="AA32" s="28">
        <f>S32</f>
        <v>0</v>
      </c>
      <c r="AB32" s="28">
        <f>U32</f>
        <v>0</v>
      </c>
      <c r="AC32" s="28">
        <f>W32</f>
        <v>0</v>
      </c>
      <c r="AD32" s="28">
        <f>M32</f>
        <v>0</v>
      </c>
      <c r="AE32" s="28">
        <f>O32</f>
        <v>0</v>
      </c>
      <c r="AF32" s="28">
        <f>Q32</f>
        <v>15</v>
      </c>
      <c r="AG32" s="28">
        <f>Y32</f>
        <v>0</v>
      </c>
    </row>
    <row r="33" spans="1:33" s="29" customFormat="1" ht="16.149999999999999" thickBot="1" x14ac:dyDescent="0.5">
      <c r="A33" s="21" t="s">
        <v>42</v>
      </c>
      <c r="B33" s="22">
        <f>RANK(G33,$G$23:$G$43,0)</f>
        <v>11</v>
      </c>
      <c r="C33" s="23" t="s">
        <v>399</v>
      </c>
      <c r="D33" s="23" t="s">
        <v>400</v>
      </c>
      <c r="E33" s="23" t="s">
        <v>401</v>
      </c>
      <c r="F33" s="23" t="s">
        <v>64</v>
      </c>
      <c r="G33" s="24">
        <f>SUMPRODUCT(LARGE(Z33:AG33,ROW($1:$4)))</f>
        <v>10</v>
      </c>
      <c r="H33" s="25">
        <f>SUM(M33,W33,K33,U33,S33,O33,Q33,Y33)</f>
        <v>10</v>
      </c>
      <c r="I33" s="26">
        <f>COUNTA(L33,V33,J33,T33,R33,N33,P33,X33)</f>
        <v>2</v>
      </c>
      <c r="J33" s="27"/>
      <c r="K33" s="27">
        <f>IF(J33="Or",90,IF(J33="Argent",50,IF(J33="Bronze",40,IF(J33="Cinq",15,IF(J33="Sept",5,0)))))</f>
        <v>0</v>
      </c>
      <c r="L33" s="27"/>
      <c r="M33" s="27">
        <f>IF(L33="Or",90,IF(L33="Argent",50,IF(L33="Bronze",40,IF(L33="Cinq",15,IF(L33="Sept",5,0)))))</f>
        <v>0</v>
      </c>
      <c r="N33" s="27" t="s">
        <v>30</v>
      </c>
      <c r="O33" s="27">
        <f>IF(N33="Or",90,IF(N33="Argent",50,IF(N33="Bronze",40,IF(N33="Cinq",15,IF(N33="Sept",5,0)))))</f>
        <v>5</v>
      </c>
      <c r="P33" s="27"/>
      <c r="Q33" s="27">
        <f>IF(P33="Or",90,IF(P33="Argent",50,IF(P33="Bronze",40,IF(P33="Cinq",15,IF(P33="Sept",5,0)))))</f>
        <v>0</v>
      </c>
      <c r="R33" s="27" t="s">
        <v>30</v>
      </c>
      <c r="S33" s="27">
        <f>IF(R33="Or",90,IF(R33="Argent",50,IF(R33="Bronze",40,IF(R33="Cinq",15,IF(R33="Sept",5,0)))))</f>
        <v>5</v>
      </c>
      <c r="T33" s="27"/>
      <c r="U33" s="27">
        <f>IF(T33="Or",160,IF(T33="Argent",90,IF(T33="Bronze",70,IF(T33="Cinq",25,IF(T33="Sept",10,0)))))</f>
        <v>0</v>
      </c>
      <c r="V33" s="27"/>
      <c r="W33" s="27">
        <f>IF(V33="Or",90,IF(V33="Argent",50,IF(V33="Bronze",40,IF(V33="Cinq",15,IF(V33="Sept",5,0)))))</f>
        <v>0</v>
      </c>
      <c r="X33" s="27"/>
      <c r="Y33" s="27">
        <f>IF(X33="Or",90,IF(X33="Argent",50,IF(X33="Bronze",40,IF(X33="Cinq",15,IF(X33="Sept",5,0)))))</f>
        <v>0</v>
      </c>
      <c r="Z33" s="28">
        <f>K33</f>
        <v>0</v>
      </c>
      <c r="AA33" s="28">
        <f>S33</f>
        <v>5</v>
      </c>
      <c r="AB33" s="28">
        <f>U33</f>
        <v>0</v>
      </c>
      <c r="AC33" s="28">
        <f>W33</f>
        <v>0</v>
      </c>
      <c r="AD33" s="28">
        <f>M33</f>
        <v>0</v>
      </c>
      <c r="AE33" s="28">
        <f>O33</f>
        <v>5</v>
      </c>
      <c r="AF33" s="28">
        <f>Q33</f>
        <v>0</v>
      </c>
      <c r="AG33" s="28">
        <f>Y33</f>
        <v>0</v>
      </c>
    </row>
    <row r="34" spans="1:33" s="29" customFormat="1" ht="16.25" customHeight="1" thickBot="1" x14ac:dyDescent="0.5">
      <c r="A34" s="21" t="s">
        <v>42</v>
      </c>
      <c r="B34" s="22">
        <f>RANK(G34,$G$23:$G$43,0)</f>
        <v>12</v>
      </c>
      <c r="C34" s="23" t="s">
        <v>251</v>
      </c>
      <c r="D34" s="23" t="s">
        <v>252</v>
      </c>
      <c r="E34" s="23" t="s">
        <v>253</v>
      </c>
      <c r="F34" s="23" t="s">
        <v>69</v>
      </c>
      <c r="G34" s="24">
        <f>SUMPRODUCT(LARGE(Z34:AG34,ROW($1:$4)))</f>
        <v>5</v>
      </c>
      <c r="H34" s="25">
        <f>SUM(M34,W34,K34,U34,S34,O34,Q34,Y34)</f>
        <v>5</v>
      </c>
      <c r="I34" s="26">
        <f>COUNTA(L34,V34,J34,T34,R34,N34,P34,X34)</f>
        <v>1</v>
      </c>
      <c r="J34" s="27" t="s">
        <v>30</v>
      </c>
      <c r="K34" s="27">
        <f>IF(J34="Or",90,IF(J34="Argent",50,IF(J34="Bronze",40,IF(J34="Cinq",15,IF(J34="Sept",5,0)))))</f>
        <v>5</v>
      </c>
      <c r="L34" s="27"/>
      <c r="M34" s="27">
        <f>IF(L34="Or",90,IF(L34="Argent",50,IF(L34="Bronze",40,IF(L34="Cinq",15,IF(L34="Sept",5,0)))))</f>
        <v>0</v>
      </c>
      <c r="N34" s="27"/>
      <c r="O34" s="27">
        <f>IF(N34="Or",90,IF(N34="Argent",50,IF(N34="Bronze",40,IF(N34="Cinq",15,IF(N34="Sept",5,0)))))</f>
        <v>0</v>
      </c>
      <c r="P34" s="27"/>
      <c r="Q34" s="27">
        <f>IF(P34="Or",90,IF(P34="Argent",50,IF(P34="Bronze",40,IF(P34="Cinq",15,IF(P34="Sept",5,0)))))</f>
        <v>0</v>
      </c>
      <c r="R34" s="27"/>
      <c r="S34" s="27">
        <f>IF(R34="Or",90,IF(R34="Argent",50,IF(R34="Bronze",40,IF(R34="Cinq",15,IF(R34="Sept",5,0)))))</f>
        <v>0</v>
      </c>
      <c r="T34" s="27"/>
      <c r="U34" s="27">
        <f>IF(T34="Or",160,IF(T34="Argent",90,IF(T34="Bronze",70,IF(T34="Cinq",25,IF(T34="Sept",10,0)))))</f>
        <v>0</v>
      </c>
      <c r="V34" s="27"/>
      <c r="W34" s="27">
        <f>IF(V34="Or",90,IF(V34="Argent",50,IF(V34="Bronze",40,IF(V34="Cinq",15,IF(V34="Sept",5,0)))))</f>
        <v>0</v>
      </c>
      <c r="X34" s="27"/>
      <c r="Y34" s="27">
        <f>IF(X34="Or",90,IF(X34="Argent",50,IF(X34="Bronze",40,IF(X34="Cinq",15,IF(X34="Sept",5,0)))))</f>
        <v>0</v>
      </c>
      <c r="Z34" s="28">
        <f>K34</f>
        <v>5</v>
      </c>
      <c r="AA34" s="28">
        <f>S34</f>
        <v>0</v>
      </c>
      <c r="AB34" s="28">
        <f>U34</f>
        <v>0</v>
      </c>
      <c r="AC34" s="28">
        <f>W34</f>
        <v>0</v>
      </c>
      <c r="AD34" s="28">
        <f>M34</f>
        <v>0</v>
      </c>
      <c r="AE34" s="28">
        <f>O34</f>
        <v>0</v>
      </c>
      <c r="AF34" s="28">
        <f>Q34</f>
        <v>0</v>
      </c>
      <c r="AG34" s="28">
        <f>Y34</f>
        <v>0</v>
      </c>
    </row>
    <row r="35" spans="1:33" s="29" customFormat="1" ht="16.25" customHeight="1" thickBot="1" x14ac:dyDescent="0.5">
      <c r="A35" s="21" t="s">
        <v>42</v>
      </c>
      <c r="B35" s="22">
        <f>RANK(G35,$G$23:$G$43,0)</f>
        <v>12</v>
      </c>
      <c r="C35" s="23" t="s">
        <v>254</v>
      </c>
      <c r="D35" s="23" t="s">
        <v>255</v>
      </c>
      <c r="E35" s="23" t="s">
        <v>256</v>
      </c>
      <c r="F35" s="23" t="s">
        <v>71</v>
      </c>
      <c r="G35" s="24">
        <f>SUMPRODUCT(LARGE(Z35:AG35,ROW($1:$4)))</f>
        <v>5</v>
      </c>
      <c r="H35" s="25">
        <f>SUM(M35,W35,K35,U35,S35,O35,Q35,Y35)</f>
        <v>5</v>
      </c>
      <c r="I35" s="26">
        <f>COUNTA(L35,V35,J35,T35,R35,N35,P35,X35)</f>
        <v>1</v>
      </c>
      <c r="J35" s="27" t="s">
        <v>30</v>
      </c>
      <c r="K35" s="27">
        <f>IF(J35="Or",90,IF(J35="Argent",50,IF(J35="Bronze",40,IF(J35="Cinq",15,IF(J35="Sept",5,0)))))</f>
        <v>5</v>
      </c>
      <c r="L35" s="27"/>
      <c r="M35" s="27">
        <f>IF(L35="Or",90,IF(L35="Argent",50,IF(L35="Bronze",40,IF(L35="Cinq",15,IF(L35="Sept",5,0)))))</f>
        <v>0</v>
      </c>
      <c r="N35" s="27"/>
      <c r="O35" s="27">
        <f>IF(N35="Or",90,IF(N35="Argent",50,IF(N35="Bronze",40,IF(N35="Cinq",15,IF(N35="Sept",5,0)))))</f>
        <v>0</v>
      </c>
      <c r="P35" s="27"/>
      <c r="Q35" s="27">
        <f>IF(P35="Or",90,IF(P35="Argent",50,IF(P35="Bronze",40,IF(P35="Cinq",15,IF(P35="Sept",5,0)))))</f>
        <v>0</v>
      </c>
      <c r="R35" s="27"/>
      <c r="S35" s="27">
        <f>IF(R35="Or",90,IF(R35="Argent",50,IF(R35="Bronze",40,IF(R35="Cinq",15,IF(R35="Sept",5,0)))))</f>
        <v>0</v>
      </c>
      <c r="T35" s="27"/>
      <c r="U35" s="27">
        <f>IF(T35="Or",160,IF(T35="Argent",90,IF(T35="Bronze",70,IF(T35="Cinq",25,IF(T35="Sept",10,0)))))</f>
        <v>0</v>
      </c>
      <c r="V35" s="27"/>
      <c r="W35" s="27">
        <f>IF(V35="Or",90,IF(V35="Argent",50,IF(V35="Bronze",40,IF(V35="Cinq",15,IF(V35="Sept",5,0)))))</f>
        <v>0</v>
      </c>
      <c r="X35" s="27"/>
      <c r="Y35" s="27">
        <f>IF(X35="Or",90,IF(X35="Argent",50,IF(X35="Bronze",40,IF(X35="Cinq",15,IF(X35="Sept",5,0)))))</f>
        <v>0</v>
      </c>
      <c r="Z35" s="28">
        <f>K35</f>
        <v>5</v>
      </c>
      <c r="AA35" s="28">
        <f>S35</f>
        <v>0</v>
      </c>
      <c r="AB35" s="28">
        <f>U35</f>
        <v>0</v>
      </c>
      <c r="AC35" s="28">
        <f>W35</f>
        <v>0</v>
      </c>
      <c r="AD35" s="28">
        <f>M35</f>
        <v>0</v>
      </c>
      <c r="AE35" s="28">
        <f>O35</f>
        <v>0</v>
      </c>
      <c r="AF35" s="28">
        <f>Q35</f>
        <v>0</v>
      </c>
      <c r="AG35" s="28">
        <f>Y35</f>
        <v>0</v>
      </c>
    </row>
    <row r="36" spans="1:33" s="29" customFormat="1" ht="16.25" customHeight="1" thickBot="1" x14ac:dyDescent="0.5">
      <c r="A36" s="21" t="s">
        <v>42</v>
      </c>
      <c r="B36" s="22">
        <f>RANK(G36,$G$23:$G$43,0)</f>
        <v>12</v>
      </c>
      <c r="C36" s="23" t="s">
        <v>532</v>
      </c>
      <c r="D36" s="23" t="s">
        <v>533</v>
      </c>
      <c r="E36" s="23" t="s">
        <v>219</v>
      </c>
      <c r="F36" s="23" t="s">
        <v>69</v>
      </c>
      <c r="G36" s="24">
        <f>SUMPRODUCT(LARGE(Z36:AG36,ROW($1:$4)))</f>
        <v>5</v>
      </c>
      <c r="H36" s="25">
        <f>SUM(M36,W36,K36,U36,S36,O36,Q36,Y36)</f>
        <v>5</v>
      </c>
      <c r="I36" s="26">
        <f>COUNTA(L36,V36,J36,T36,R36,N36,P36,X36)</f>
        <v>1</v>
      </c>
      <c r="J36" s="27"/>
      <c r="K36" s="27">
        <f>IF(J36="Or",90,IF(J36="Argent",50,IF(J36="Bronze",40,IF(J36="Cinq",15,IF(J36="Sept",5,0)))))</f>
        <v>0</v>
      </c>
      <c r="L36" s="27"/>
      <c r="M36" s="27">
        <f>IF(L36="Or",90,IF(L36="Argent",50,IF(L36="Bronze",40,IF(L36="Cinq",15,IF(L36="Sept",5,0)))))</f>
        <v>0</v>
      </c>
      <c r="N36" s="27"/>
      <c r="O36" s="27">
        <f>IF(N36="Or",90,IF(N36="Argent",50,IF(N36="Bronze",40,IF(N36="Cinq",15,IF(N36="Sept",5,0)))))</f>
        <v>0</v>
      </c>
      <c r="P36" s="27" t="s">
        <v>30</v>
      </c>
      <c r="Q36" s="27">
        <f>IF(P36="Or",90,IF(P36="Argent",50,IF(P36="Bronze",40,IF(P36="Cinq",15,IF(P36="Sept",5,0)))))</f>
        <v>5</v>
      </c>
      <c r="R36" s="27"/>
      <c r="S36" s="27">
        <f>IF(R36="Or",90,IF(R36="Argent",50,IF(R36="Bronze",40,IF(R36="Cinq",15,IF(R36="Sept",5,0)))))</f>
        <v>0</v>
      </c>
      <c r="T36" s="27"/>
      <c r="U36" s="27">
        <f>IF(T36="Or",160,IF(T36="Argent",90,IF(T36="Bronze",70,IF(T36="Cinq",25,IF(T36="Sept",10,0)))))</f>
        <v>0</v>
      </c>
      <c r="V36" s="27"/>
      <c r="W36" s="27">
        <f>IF(V36="Or",90,IF(V36="Argent",50,IF(V36="Bronze",40,IF(V36="Cinq",15,IF(V36="Sept",5,0)))))</f>
        <v>0</v>
      </c>
      <c r="X36" s="27"/>
      <c r="Y36" s="27">
        <f>IF(X36="Or",90,IF(X36="Argent",50,IF(X36="Bronze",40,IF(X36="Cinq",15,IF(X36="Sept",5,0)))))</f>
        <v>0</v>
      </c>
      <c r="Z36" s="28">
        <f>K36</f>
        <v>0</v>
      </c>
      <c r="AA36" s="28">
        <f>S36</f>
        <v>0</v>
      </c>
      <c r="AB36" s="28">
        <f>U36</f>
        <v>0</v>
      </c>
      <c r="AC36" s="28">
        <f>W36</f>
        <v>0</v>
      </c>
      <c r="AD36" s="28">
        <f>M36</f>
        <v>0</v>
      </c>
      <c r="AE36" s="28">
        <f>O36</f>
        <v>0</v>
      </c>
      <c r="AF36" s="28">
        <f>Q36</f>
        <v>5</v>
      </c>
      <c r="AG36" s="28">
        <f>Y36</f>
        <v>0</v>
      </c>
    </row>
    <row r="37" spans="1:33" s="29" customFormat="1" ht="16.25" customHeight="1" thickBot="1" x14ac:dyDescent="0.5">
      <c r="A37" s="21" t="s">
        <v>42</v>
      </c>
      <c r="B37" s="22">
        <f>RANK(G37,$G$23:$G$43,0)</f>
        <v>12</v>
      </c>
      <c r="C37" s="23" t="s">
        <v>386</v>
      </c>
      <c r="D37" s="23" t="s">
        <v>385</v>
      </c>
      <c r="E37" s="23" t="s">
        <v>52</v>
      </c>
      <c r="F37" s="23" t="s">
        <v>53</v>
      </c>
      <c r="G37" s="24">
        <f>SUMPRODUCT(LARGE(Z37:AG37,ROW($1:$4)))</f>
        <v>5</v>
      </c>
      <c r="H37" s="25">
        <f>SUM(M37,W37,K37,U37,S37,O37,Q37,Y37)</f>
        <v>5</v>
      </c>
      <c r="I37" s="26">
        <f>COUNTA(L37,V37,J37,T37,R37,N37,P37,X37)</f>
        <v>1</v>
      </c>
      <c r="J37" s="27"/>
      <c r="K37" s="27">
        <f>IF(J37="Or",90,IF(J37="Argent",50,IF(J37="Bronze",40,IF(J37="Cinq",15,IF(J37="Sept",5,0)))))</f>
        <v>0</v>
      </c>
      <c r="L37" s="27"/>
      <c r="M37" s="27">
        <f>IF(L37="Or",90,IF(L37="Argent",50,IF(L37="Bronze",40,IF(L37="Cinq",15,IF(L37="Sept",5,0)))))</f>
        <v>0</v>
      </c>
      <c r="N37" s="27"/>
      <c r="O37" s="27">
        <f>IF(N37="Or",90,IF(N37="Argent",50,IF(N37="Bronze",40,IF(N37="Cinq",15,IF(N37="Sept",5,0)))))</f>
        <v>0</v>
      </c>
      <c r="P37" s="27"/>
      <c r="Q37" s="27">
        <f>IF(P37="Or",90,IF(P37="Argent",50,IF(P37="Bronze",40,IF(P37="Cinq",15,IF(P37="Sept",5,0)))))</f>
        <v>0</v>
      </c>
      <c r="R37" s="27" t="s">
        <v>30</v>
      </c>
      <c r="S37" s="27">
        <f>IF(R37="Or",90,IF(R37="Argent",50,IF(R37="Bronze",40,IF(R37="Cinq",15,IF(R37="Sept",5,0)))))</f>
        <v>5</v>
      </c>
      <c r="T37" s="27"/>
      <c r="U37" s="27">
        <f>IF(T37="Or",160,IF(T37="Argent",90,IF(T37="Bronze",70,IF(T37="Cinq",25,IF(T37="Sept",10,0)))))</f>
        <v>0</v>
      </c>
      <c r="V37" s="27"/>
      <c r="W37" s="27">
        <f>IF(V37="Or",90,IF(V37="Argent",50,IF(V37="Bronze",40,IF(V37="Cinq",15,IF(V37="Sept",5,0)))))</f>
        <v>0</v>
      </c>
      <c r="X37" s="27"/>
      <c r="Y37" s="27">
        <f>IF(X37="Or",90,IF(X37="Argent",50,IF(X37="Bronze",40,IF(X37="Cinq",15,IF(X37="Sept",5,0)))))</f>
        <v>0</v>
      </c>
      <c r="Z37" s="28">
        <f>K37</f>
        <v>0</v>
      </c>
      <c r="AA37" s="28">
        <f>S37</f>
        <v>5</v>
      </c>
      <c r="AB37" s="28">
        <f>U37</f>
        <v>0</v>
      </c>
      <c r="AC37" s="28">
        <f>W37</f>
        <v>0</v>
      </c>
      <c r="AD37" s="28">
        <f>M37</f>
        <v>0</v>
      </c>
      <c r="AE37" s="28">
        <f>O37</f>
        <v>0</v>
      </c>
      <c r="AF37" s="28">
        <f>Q37</f>
        <v>0</v>
      </c>
      <c r="AG37" s="28">
        <f>Y37</f>
        <v>0</v>
      </c>
    </row>
    <row r="38" spans="1:33" s="29" customFormat="1" ht="16.25" customHeight="1" thickBot="1" x14ac:dyDescent="0.5">
      <c r="A38" s="21" t="s">
        <v>42</v>
      </c>
      <c r="B38" s="22">
        <f>RANK(G38,$G$23:$G$43,0)</f>
        <v>12</v>
      </c>
      <c r="C38" s="23" t="s">
        <v>621</v>
      </c>
      <c r="D38" s="23" t="s">
        <v>622</v>
      </c>
      <c r="E38" s="23" t="s">
        <v>52</v>
      </c>
      <c r="F38" s="23" t="s">
        <v>53</v>
      </c>
      <c r="G38" s="24">
        <f>SUMPRODUCT(LARGE(Z38:AG38,ROW($1:$4)))</f>
        <v>5</v>
      </c>
      <c r="H38" s="25">
        <f>SUM(M38,W38,K38,U38,S38,O38,Q38,Y38)</f>
        <v>5</v>
      </c>
      <c r="I38" s="26">
        <f>COUNTA(L38,V38,J38,T38,R38,N38,P38,X38)</f>
        <v>1</v>
      </c>
      <c r="J38" s="27"/>
      <c r="K38" s="27">
        <f>IF(J38="Or",90,IF(J38="Argent",50,IF(J38="Bronze",40,IF(J38="Cinq",15,IF(J38="Sept",5,0)))))</f>
        <v>0</v>
      </c>
      <c r="L38" s="27"/>
      <c r="M38" s="27">
        <f>IF(L38="Or",90,IF(L38="Argent",50,IF(L38="Bronze",40,IF(L38="Cinq",15,IF(L38="Sept",5,0)))))</f>
        <v>0</v>
      </c>
      <c r="N38" s="27"/>
      <c r="O38" s="27">
        <f>IF(N38="Or",90,IF(N38="Argent",50,IF(N38="Bronze",40,IF(N38="Cinq",15,IF(N38="Sept",5,0)))))</f>
        <v>0</v>
      </c>
      <c r="P38" s="27"/>
      <c r="Q38" s="27">
        <f>IF(P38="Or",90,IF(P38="Argent",50,IF(P38="Bronze",40,IF(P38="Cinq",15,IF(P38="Sept",5,0)))))</f>
        <v>0</v>
      </c>
      <c r="R38" s="27" t="s">
        <v>30</v>
      </c>
      <c r="S38" s="27">
        <f>IF(R38="Or",90,IF(R38="Argent",50,IF(R38="Bronze",40,IF(R38="Cinq",15,IF(R38="Sept",5,0)))))</f>
        <v>5</v>
      </c>
      <c r="T38" s="27"/>
      <c r="U38" s="27">
        <f>IF(T38="Or",160,IF(T38="Argent",90,IF(T38="Bronze",70,IF(T38="Cinq",25,IF(T38="Sept",10,0)))))</f>
        <v>0</v>
      </c>
      <c r="V38" s="27"/>
      <c r="W38" s="27">
        <f>IF(V38="Or",90,IF(V38="Argent",50,IF(V38="Bronze",40,IF(V38="Cinq",15,IF(V38="Sept",5,0)))))</f>
        <v>0</v>
      </c>
      <c r="X38" s="27"/>
      <c r="Y38" s="27">
        <f>IF(X38="Or",90,IF(X38="Argent",50,IF(X38="Bronze",40,IF(X38="Cinq",15,IF(X38="Sept",5,0)))))</f>
        <v>0</v>
      </c>
      <c r="Z38" s="28">
        <f>K38</f>
        <v>0</v>
      </c>
      <c r="AA38" s="28">
        <f>S38</f>
        <v>5</v>
      </c>
      <c r="AB38" s="28">
        <f>U38</f>
        <v>0</v>
      </c>
      <c r="AC38" s="28">
        <f>W38</f>
        <v>0</v>
      </c>
      <c r="AD38" s="28">
        <f>M38</f>
        <v>0</v>
      </c>
      <c r="AE38" s="28">
        <f>O38</f>
        <v>0</v>
      </c>
      <c r="AF38" s="28">
        <f>Q38</f>
        <v>0</v>
      </c>
      <c r="AG38" s="28">
        <f>Y38</f>
        <v>0</v>
      </c>
    </row>
    <row r="39" spans="1:33" s="29" customFormat="1" ht="16.25" hidden="1" customHeight="1" thickBot="1" x14ac:dyDescent="0.5">
      <c r="A39" s="21" t="s">
        <v>42</v>
      </c>
      <c r="B39" s="22">
        <f t="shared" ref="B23:B43" si="40">RANK(G39,$G$23:$G$43,0)</f>
        <v>17</v>
      </c>
      <c r="C39" s="23"/>
      <c r="D39" s="23"/>
      <c r="E39" s="23"/>
      <c r="F39" s="23"/>
      <c r="G39" s="24">
        <f t="shared" ref="G39:G43" si="41">SUMPRODUCT(LARGE(Z39:AG39,ROW($1:$4)))</f>
        <v>0</v>
      </c>
      <c r="H39" s="25">
        <f t="shared" ref="H39:H43" si="42">SUM(M39,W39,K39,U39,S39,O39,Q39,Y39)</f>
        <v>0</v>
      </c>
      <c r="I39" s="26">
        <f t="shared" ref="I39:I43" si="43">COUNTA(L39,V39,J39,T39,R39,N39,P39,X39)</f>
        <v>0</v>
      </c>
      <c r="J39" s="27"/>
      <c r="K39" s="27">
        <f t="shared" ref="K39:K43" si="44">IF(J39="Or",90,IF(J39="Argent",50,IF(J39="Bronze",40,IF(J39="Cinq",15,IF(J39="Sept",5,0)))))</f>
        <v>0</v>
      </c>
      <c r="L39" s="27"/>
      <c r="M39" s="27">
        <f t="shared" ref="M39:M43" si="45">IF(L39="Or",90,IF(L39="Argent",50,IF(L39="Bronze",40,IF(L39="Cinq",15,IF(L39="Sept",5,0)))))</f>
        <v>0</v>
      </c>
      <c r="N39" s="27"/>
      <c r="O39" s="27">
        <f t="shared" ref="O39:O43" si="46">IF(N39="Or",90,IF(N39="Argent",50,IF(N39="Bronze",40,IF(N39="Cinq",15,IF(N39="Sept",5,0)))))</f>
        <v>0</v>
      </c>
      <c r="P39" s="27"/>
      <c r="Q39" s="27">
        <f t="shared" ref="Q39:Q43" si="47">IF(P39="Or",90,IF(P39="Argent",50,IF(P39="Bronze",40,IF(P39="Cinq",15,IF(P39="Sept",5,0)))))</f>
        <v>0</v>
      </c>
      <c r="R39" s="27"/>
      <c r="S39" s="27">
        <f t="shared" ref="S39:S43" si="48">IF(R39="Or",90,IF(R39="Argent",50,IF(R39="Bronze",40,IF(R39="Cinq",15,IF(R39="Sept",5,0)))))</f>
        <v>0</v>
      </c>
      <c r="T39" s="27"/>
      <c r="U39" s="27">
        <f t="shared" ref="U39:U76" si="49">IF(T39="Or",160,IF(T39="Argent",90,IF(T39="Bronze",70,IF(T39="Cinq",25,IF(T39="Sept",10,0)))))</f>
        <v>0</v>
      </c>
      <c r="V39" s="27"/>
      <c r="W39" s="27">
        <f t="shared" ref="W39:W43" si="50">IF(V39="Or",90,IF(V39="Argent",50,IF(V39="Bronze",40,IF(V39="Cinq",15,IF(V39="Sept",5,0)))))</f>
        <v>0</v>
      </c>
      <c r="X39" s="27"/>
      <c r="Y39" s="27">
        <f t="shared" ref="Y39:Y43" si="51">IF(X39="Or",90,IF(X39="Argent",50,IF(X39="Bronze",40,IF(X39="Cinq",15,IF(X39="Sept",5,0)))))</f>
        <v>0</v>
      </c>
      <c r="Z39" s="28">
        <f t="shared" ref="Z39:Z43" si="52">K39</f>
        <v>0</v>
      </c>
      <c r="AA39" s="28">
        <f t="shared" ref="AA39:AA43" si="53">S39</f>
        <v>0</v>
      </c>
      <c r="AB39" s="28">
        <f t="shared" ref="AB39:AB43" si="54">U39</f>
        <v>0</v>
      </c>
      <c r="AC39" s="28">
        <f t="shared" ref="AC39:AC43" si="55">W39</f>
        <v>0</v>
      </c>
      <c r="AD39" s="28">
        <f t="shared" ref="AD39:AD43" si="56">M39</f>
        <v>0</v>
      </c>
      <c r="AE39" s="28">
        <f t="shared" ref="AE39:AE43" si="57">O39</f>
        <v>0</v>
      </c>
      <c r="AF39" s="28">
        <f t="shared" ref="AF39:AF43" si="58">Q39</f>
        <v>0</v>
      </c>
      <c r="AG39" s="28">
        <f t="shared" ref="AG39:AG76" si="59">Y39</f>
        <v>0</v>
      </c>
    </row>
    <row r="40" spans="1:33" s="29" customFormat="1" ht="16.25" hidden="1" customHeight="1" thickBot="1" x14ac:dyDescent="0.5">
      <c r="A40" s="21" t="s">
        <v>42</v>
      </c>
      <c r="B40" s="22">
        <f t="shared" si="40"/>
        <v>17</v>
      </c>
      <c r="C40" s="23"/>
      <c r="D40" s="23"/>
      <c r="E40" s="23"/>
      <c r="F40" s="23"/>
      <c r="G40" s="24">
        <f t="shared" si="41"/>
        <v>0</v>
      </c>
      <c r="H40" s="25">
        <f t="shared" si="42"/>
        <v>0</v>
      </c>
      <c r="I40" s="26">
        <f t="shared" si="43"/>
        <v>0</v>
      </c>
      <c r="J40" s="27"/>
      <c r="K40" s="27">
        <f t="shared" si="44"/>
        <v>0</v>
      </c>
      <c r="L40" s="27"/>
      <c r="M40" s="27">
        <f t="shared" si="45"/>
        <v>0</v>
      </c>
      <c r="N40" s="27"/>
      <c r="O40" s="27">
        <f t="shared" si="46"/>
        <v>0</v>
      </c>
      <c r="P40" s="27"/>
      <c r="Q40" s="27">
        <f t="shared" si="47"/>
        <v>0</v>
      </c>
      <c r="R40" s="27"/>
      <c r="S40" s="27">
        <f t="shared" si="48"/>
        <v>0</v>
      </c>
      <c r="T40" s="27"/>
      <c r="U40" s="27">
        <f t="shared" si="49"/>
        <v>0</v>
      </c>
      <c r="V40" s="27"/>
      <c r="W40" s="27">
        <f t="shared" si="50"/>
        <v>0</v>
      </c>
      <c r="X40" s="27"/>
      <c r="Y40" s="27">
        <f t="shared" si="51"/>
        <v>0</v>
      </c>
      <c r="Z40" s="28">
        <f t="shared" si="52"/>
        <v>0</v>
      </c>
      <c r="AA40" s="28">
        <f t="shared" si="53"/>
        <v>0</v>
      </c>
      <c r="AB40" s="28">
        <f t="shared" si="54"/>
        <v>0</v>
      </c>
      <c r="AC40" s="28">
        <f t="shared" si="55"/>
        <v>0</v>
      </c>
      <c r="AD40" s="28">
        <f t="shared" si="56"/>
        <v>0</v>
      </c>
      <c r="AE40" s="28">
        <f t="shared" si="57"/>
        <v>0</v>
      </c>
      <c r="AF40" s="28">
        <f t="shared" si="58"/>
        <v>0</v>
      </c>
      <c r="AG40" s="28">
        <f t="shared" si="59"/>
        <v>0</v>
      </c>
    </row>
    <row r="41" spans="1:33" s="29" customFormat="1" ht="16.149999999999999" hidden="1" thickBot="1" x14ac:dyDescent="0.5">
      <c r="A41" s="21" t="s">
        <v>42</v>
      </c>
      <c r="B41" s="22">
        <f t="shared" si="40"/>
        <v>17</v>
      </c>
      <c r="C41" s="23"/>
      <c r="D41" s="23"/>
      <c r="E41" s="23"/>
      <c r="F41" s="23"/>
      <c r="G41" s="24">
        <f t="shared" si="41"/>
        <v>0</v>
      </c>
      <c r="H41" s="25">
        <f t="shared" si="42"/>
        <v>0</v>
      </c>
      <c r="I41" s="26">
        <f t="shared" si="43"/>
        <v>0</v>
      </c>
      <c r="J41" s="27"/>
      <c r="K41" s="27">
        <f t="shared" si="44"/>
        <v>0</v>
      </c>
      <c r="L41" s="27"/>
      <c r="M41" s="27">
        <f t="shared" si="45"/>
        <v>0</v>
      </c>
      <c r="N41" s="27"/>
      <c r="O41" s="27">
        <f t="shared" si="46"/>
        <v>0</v>
      </c>
      <c r="P41" s="27"/>
      <c r="Q41" s="27">
        <f t="shared" si="47"/>
        <v>0</v>
      </c>
      <c r="R41" s="27"/>
      <c r="S41" s="27">
        <f t="shared" si="48"/>
        <v>0</v>
      </c>
      <c r="T41" s="27"/>
      <c r="U41" s="27">
        <f t="shared" si="49"/>
        <v>0</v>
      </c>
      <c r="V41" s="27"/>
      <c r="W41" s="27">
        <f t="shared" si="50"/>
        <v>0</v>
      </c>
      <c r="X41" s="27"/>
      <c r="Y41" s="27">
        <f t="shared" si="51"/>
        <v>0</v>
      </c>
      <c r="Z41" s="28">
        <f t="shared" si="52"/>
        <v>0</v>
      </c>
      <c r="AA41" s="28">
        <f t="shared" si="53"/>
        <v>0</v>
      </c>
      <c r="AB41" s="28">
        <f t="shared" si="54"/>
        <v>0</v>
      </c>
      <c r="AC41" s="28">
        <f t="shared" si="55"/>
        <v>0</v>
      </c>
      <c r="AD41" s="28">
        <f t="shared" si="56"/>
        <v>0</v>
      </c>
      <c r="AE41" s="28">
        <f t="shared" si="57"/>
        <v>0</v>
      </c>
      <c r="AF41" s="28">
        <f t="shared" si="58"/>
        <v>0</v>
      </c>
      <c r="AG41" s="28">
        <f t="shared" si="59"/>
        <v>0</v>
      </c>
    </row>
    <row r="42" spans="1:33" s="29" customFormat="1" ht="16.25" hidden="1" customHeight="1" thickBot="1" x14ac:dyDescent="0.5">
      <c r="A42" s="21" t="s">
        <v>42</v>
      </c>
      <c r="B42" s="22">
        <f t="shared" si="40"/>
        <v>17</v>
      </c>
      <c r="C42" s="23"/>
      <c r="D42" s="23"/>
      <c r="E42" s="23"/>
      <c r="F42" s="23"/>
      <c r="G42" s="24">
        <f t="shared" si="41"/>
        <v>0</v>
      </c>
      <c r="H42" s="25">
        <f t="shared" si="42"/>
        <v>0</v>
      </c>
      <c r="I42" s="26">
        <f t="shared" si="43"/>
        <v>0</v>
      </c>
      <c r="J42" s="27"/>
      <c r="K42" s="27">
        <f t="shared" si="44"/>
        <v>0</v>
      </c>
      <c r="L42" s="27"/>
      <c r="M42" s="27">
        <f t="shared" si="45"/>
        <v>0</v>
      </c>
      <c r="N42" s="27"/>
      <c r="O42" s="27">
        <f t="shared" si="46"/>
        <v>0</v>
      </c>
      <c r="P42" s="27"/>
      <c r="Q42" s="27">
        <f t="shared" si="47"/>
        <v>0</v>
      </c>
      <c r="R42" s="27"/>
      <c r="S42" s="27">
        <f t="shared" si="48"/>
        <v>0</v>
      </c>
      <c r="T42" s="27"/>
      <c r="U42" s="27">
        <f t="shared" si="49"/>
        <v>0</v>
      </c>
      <c r="V42" s="27"/>
      <c r="W42" s="27">
        <f t="shared" si="50"/>
        <v>0</v>
      </c>
      <c r="X42" s="27"/>
      <c r="Y42" s="27">
        <f t="shared" si="51"/>
        <v>0</v>
      </c>
      <c r="Z42" s="28">
        <f t="shared" si="52"/>
        <v>0</v>
      </c>
      <c r="AA42" s="28">
        <f t="shared" si="53"/>
        <v>0</v>
      </c>
      <c r="AB42" s="28">
        <f t="shared" si="54"/>
        <v>0</v>
      </c>
      <c r="AC42" s="28">
        <f t="shared" si="55"/>
        <v>0</v>
      </c>
      <c r="AD42" s="28">
        <f t="shared" si="56"/>
        <v>0</v>
      </c>
      <c r="AE42" s="28">
        <f t="shared" si="57"/>
        <v>0</v>
      </c>
      <c r="AF42" s="28">
        <f t="shared" si="58"/>
        <v>0</v>
      </c>
      <c r="AG42" s="28">
        <f t="shared" si="59"/>
        <v>0</v>
      </c>
    </row>
    <row r="43" spans="1:33" s="29" customFormat="1" ht="16.25" hidden="1" customHeight="1" thickBot="1" x14ac:dyDescent="0.5">
      <c r="A43" s="21" t="s">
        <v>42</v>
      </c>
      <c r="B43" s="22">
        <f t="shared" si="40"/>
        <v>17</v>
      </c>
      <c r="C43" s="23"/>
      <c r="D43" s="23"/>
      <c r="E43" s="23"/>
      <c r="F43" s="23"/>
      <c r="G43" s="24">
        <f t="shared" si="41"/>
        <v>0</v>
      </c>
      <c r="H43" s="25">
        <f t="shared" si="42"/>
        <v>0</v>
      </c>
      <c r="I43" s="26">
        <f t="shared" si="43"/>
        <v>0</v>
      </c>
      <c r="J43" s="27"/>
      <c r="K43" s="27">
        <f t="shared" si="44"/>
        <v>0</v>
      </c>
      <c r="L43" s="27"/>
      <c r="M43" s="27">
        <f t="shared" si="45"/>
        <v>0</v>
      </c>
      <c r="N43" s="27"/>
      <c r="O43" s="27">
        <f t="shared" si="46"/>
        <v>0</v>
      </c>
      <c r="P43" s="27"/>
      <c r="Q43" s="27">
        <f t="shared" si="47"/>
        <v>0</v>
      </c>
      <c r="R43" s="27"/>
      <c r="S43" s="27">
        <f t="shared" si="48"/>
        <v>0</v>
      </c>
      <c r="T43" s="27"/>
      <c r="U43" s="27">
        <f t="shared" si="49"/>
        <v>0</v>
      </c>
      <c r="V43" s="27"/>
      <c r="W43" s="27">
        <f t="shared" si="50"/>
        <v>0</v>
      </c>
      <c r="X43" s="27"/>
      <c r="Y43" s="27">
        <f t="shared" si="51"/>
        <v>0</v>
      </c>
      <c r="Z43" s="28">
        <f t="shared" si="52"/>
        <v>0</v>
      </c>
      <c r="AA43" s="28">
        <f t="shared" si="53"/>
        <v>0</v>
      </c>
      <c r="AB43" s="28">
        <f t="shared" si="54"/>
        <v>0</v>
      </c>
      <c r="AC43" s="28">
        <f t="shared" si="55"/>
        <v>0</v>
      </c>
      <c r="AD43" s="28">
        <f t="shared" si="56"/>
        <v>0</v>
      </c>
      <c r="AE43" s="28">
        <f t="shared" si="57"/>
        <v>0</v>
      </c>
      <c r="AF43" s="28">
        <f t="shared" si="58"/>
        <v>0</v>
      </c>
      <c r="AG43" s="28">
        <f t="shared" si="59"/>
        <v>0</v>
      </c>
    </row>
    <row r="44" spans="1:33" ht="16.149999999999999" thickBot="1" x14ac:dyDescent="0.5">
      <c r="A44" s="34"/>
      <c r="B44" s="35"/>
      <c r="C44" s="44"/>
      <c r="D44" s="45"/>
      <c r="E44" s="44"/>
      <c r="F44" s="46"/>
      <c r="G44" s="40"/>
      <c r="H44" s="39"/>
      <c r="I44" s="39"/>
      <c r="J44" s="39"/>
      <c r="K44" s="39"/>
      <c r="L44" s="41"/>
      <c r="M44" s="41"/>
      <c r="N44" s="41"/>
      <c r="O44" s="41"/>
      <c r="P44" s="41"/>
      <c r="Q44" s="41"/>
      <c r="R44" s="39"/>
      <c r="S44" s="39"/>
      <c r="T44" s="39"/>
      <c r="U44" s="39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</row>
    <row r="45" spans="1:33" s="29" customFormat="1" ht="16.149999999999999" thickBot="1" x14ac:dyDescent="0.5">
      <c r="A45" s="21" t="s">
        <v>43</v>
      </c>
      <c r="B45" s="22">
        <f>RANK(G45,$G$45:$G$80,0)</f>
        <v>1</v>
      </c>
      <c r="C45" s="23" t="s">
        <v>259</v>
      </c>
      <c r="D45" s="23" t="s">
        <v>260</v>
      </c>
      <c r="E45" s="23" t="s">
        <v>84</v>
      </c>
      <c r="F45" s="23" t="s">
        <v>69</v>
      </c>
      <c r="G45" s="24">
        <f>SUMPRODUCT(LARGE(Z45:AG45,ROW($1:$4)))</f>
        <v>180</v>
      </c>
      <c r="H45" s="25">
        <f>SUM(M45,W45,K45,U45,S45,O45,Q45,Y45)</f>
        <v>180</v>
      </c>
      <c r="I45" s="26">
        <f>COUNTA(L45,V45,J45,T45,R45,N45,P45,X45)</f>
        <v>3</v>
      </c>
      <c r="J45" s="27" t="s">
        <v>65</v>
      </c>
      <c r="K45" s="27">
        <f>IF(J45="Or",90,IF(J45="Argent",50,IF(J45="Bronze",40,IF(J45="Cinq",15,IF(J45="Sept",5,0)))))</f>
        <v>50</v>
      </c>
      <c r="L45" s="27"/>
      <c r="M45" s="27">
        <f>IF(L45="Or",90,IF(L45="Argent",50,IF(L45="Bronze",40,IF(L45="Cinq",15,IF(L45="Sept",5,0)))))</f>
        <v>0</v>
      </c>
      <c r="N45" s="27" t="s">
        <v>58</v>
      </c>
      <c r="O45" s="27">
        <f>IF(N45="Or",90,IF(N45="Argent",50,IF(N45="Bronze",40,IF(N45="Cinq",15,IF(N45="Sept",5,0)))))</f>
        <v>40</v>
      </c>
      <c r="P45" s="27" t="s">
        <v>55</v>
      </c>
      <c r="Q45" s="27">
        <f>IF(P45="Or",90,IF(P45="Argent",50,IF(P45="Bronze",40,IF(P45="Cinq",15,IF(P45="Sept",5,0)))))</f>
        <v>90</v>
      </c>
      <c r="R45" s="27"/>
      <c r="S45" s="27">
        <f>IF(R45="Or",90,IF(R45="Argent",50,IF(R45="Bronze",40,IF(R45="Cinq",15,IF(R45="Sept",5,0)))))</f>
        <v>0</v>
      </c>
      <c r="T45" s="27"/>
      <c r="U45" s="27">
        <f>IF(T45="Or",160,IF(T45="Argent",90,IF(T45="Bronze",70,IF(T45="Cinq",25,IF(T45="Sept",10,0)))))</f>
        <v>0</v>
      </c>
      <c r="V45" s="27"/>
      <c r="W45" s="27">
        <f>IF(V45="Or",90,IF(V45="Argent",50,IF(V45="Bronze",40,IF(V45="Cinq",15,IF(V45="Sept",5,0)))))</f>
        <v>0</v>
      </c>
      <c r="X45" s="27"/>
      <c r="Y45" s="27">
        <f>IF(X45="Or",90,IF(X45="Argent",50,IF(X45="Bronze",40,IF(X45="Cinq",15,IF(X45="Sept",5,0)))))</f>
        <v>0</v>
      </c>
      <c r="Z45" s="28">
        <f>K45</f>
        <v>50</v>
      </c>
      <c r="AA45" s="28">
        <f>S45</f>
        <v>0</v>
      </c>
      <c r="AB45" s="28">
        <f>U45</f>
        <v>0</v>
      </c>
      <c r="AC45" s="28">
        <f>W45</f>
        <v>0</v>
      </c>
      <c r="AD45" s="28">
        <f>M45</f>
        <v>0</v>
      </c>
      <c r="AE45" s="28">
        <f>O45</f>
        <v>40</v>
      </c>
      <c r="AF45" s="28">
        <f>Q45</f>
        <v>90</v>
      </c>
      <c r="AG45" s="28">
        <f>Y45</f>
        <v>0</v>
      </c>
    </row>
    <row r="46" spans="1:33" s="29" customFormat="1" ht="16.25" customHeight="1" thickBot="1" x14ac:dyDescent="0.5">
      <c r="A46" s="21" t="s">
        <v>43</v>
      </c>
      <c r="B46" s="22">
        <f>RANK(G46,$G$45:$G$80,0)</f>
        <v>2</v>
      </c>
      <c r="C46" s="23" t="s">
        <v>402</v>
      </c>
      <c r="D46" s="23" t="s">
        <v>403</v>
      </c>
      <c r="E46" s="23" t="s">
        <v>401</v>
      </c>
      <c r="F46" s="23" t="s">
        <v>64</v>
      </c>
      <c r="G46" s="24">
        <f>SUMPRODUCT(LARGE(Z46:AG46,ROW($1:$4)))</f>
        <v>140</v>
      </c>
      <c r="H46" s="25">
        <f>SUM(M46,W46,K46,U46,S46,O46,Q46,Y46)</f>
        <v>140</v>
      </c>
      <c r="I46" s="26">
        <f>COUNTA(L46,V46,J46,T46,R46,N46,P46,X46)</f>
        <v>2</v>
      </c>
      <c r="J46" s="27"/>
      <c r="K46" s="27">
        <f>IF(J46="Or",90,IF(J46="Argent",50,IF(J46="Bronze",40,IF(J46="Cinq",15,IF(J46="Sept",5,0)))))</f>
        <v>0</v>
      </c>
      <c r="L46" s="27"/>
      <c r="M46" s="27">
        <f>IF(L46="Or",90,IF(L46="Argent",50,IF(L46="Bronze",40,IF(L46="Cinq",15,IF(L46="Sept",5,0)))))</f>
        <v>0</v>
      </c>
      <c r="N46" s="27" t="s">
        <v>65</v>
      </c>
      <c r="O46" s="27">
        <f>IF(N46="Or",90,IF(N46="Argent",50,IF(N46="Bronze",40,IF(N46="Cinq",15,IF(N46="Sept",5,0)))))</f>
        <v>50</v>
      </c>
      <c r="P46" s="27"/>
      <c r="Q46" s="27">
        <f>IF(P46="Or",90,IF(P46="Argent",50,IF(P46="Bronze",40,IF(P46="Cinq",15,IF(P46="Sept",5,0)))))</f>
        <v>0</v>
      </c>
      <c r="R46" s="27" t="s">
        <v>55</v>
      </c>
      <c r="S46" s="27">
        <f>IF(R46="Or",90,IF(R46="Argent",50,IF(R46="Bronze",40,IF(R46="Cinq",15,IF(R46="Sept",5,0)))))</f>
        <v>90</v>
      </c>
      <c r="T46" s="27"/>
      <c r="U46" s="27">
        <f>IF(T46="Or",160,IF(T46="Argent",90,IF(T46="Bronze",70,IF(T46="Cinq",25,IF(T46="Sept",10,0)))))</f>
        <v>0</v>
      </c>
      <c r="V46" s="27"/>
      <c r="W46" s="27">
        <f>IF(V46="Or",90,IF(V46="Argent",50,IF(V46="Bronze",40,IF(V46="Cinq",15,IF(V46="Sept",5,0)))))</f>
        <v>0</v>
      </c>
      <c r="X46" s="27"/>
      <c r="Y46" s="27">
        <f>IF(X46="Or",90,IF(X46="Argent",50,IF(X46="Bronze",40,IF(X46="Cinq",15,IF(X46="Sept",5,0)))))</f>
        <v>0</v>
      </c>
      <c r="Z46" s="28">
        <f>K46</f>
        <v>0</v>
      </c>
      <c r="AA46" s="28">
        <f>S46</f>
        <v>90</v>
      </c>
      <c r="AB46" s="28">
        <f>U46</f>
        <v>0</v>
      </c>
      <c r="AC46" s="28">
        <f>W46</f>
        <v>0</v>
      </c>
      <c r="AD46" s="28">
        <f>M46</f>
        <v>0</v>
      </c>
      <c r="AE46" s="28">
        <f>O46</f>
        <v>50</v>
      </c>
      <c r="AF46" s="28">
        <f>Q46</f>
        <v>0</v>
      </c>
      <c r="AG46" s="28">
        <f>Y46</f>
        <v>0</v>
      </c>
    </row>
    <row r="47" spans="1:33" s="29" customFormat="1" ht="16.149999999999999" thickBot="1" x14ac:dyDescent="0.5">
      <c r="A47" s="21" t="s">
        <v>43</v>
      </c>
      <c r="B47" s="22">
        <f>RANK(G47,$G$45:$G$80,0)</f>
        <v>3</v>
      </c>
      <c r="C47" s="23" t="s">
        <v>85</v>
      </c>
      <c r="D47" s="23" t="s">
        <v>86</v>
      </c>
      <c r="E47" s="23" t="s">
        <v>87</v>
      </c>
      <c r="F47" s="23" t="s">
        <v>69</v>
      </c>
      <c r="G47" s="24">
        <f>SUMPRODUCT(LARGE(Z47:AG47,ROW($1:$4)))</f>
        <v>80</v>
      </c>
      <c r="H47" s="25">
        <f>SUM(M47,W47,K47,U47,S47,O47,Q47,Y47)</f>
        <v>80</v>
      </c>
      <c r="I47" s="26">
        <f>COUNTA(L47,V47,J47,T47,R47,N47,P47,X47)</f>
        <v>2</v>
      </c>
      <c r="J47" s="27" t="s">
        <v>58</v>
      </c>
      <c r="K47" s="27">
        <f>IF(J47="Or",90,IF(J47="Argent",50,IF(J47="Bronze",40,IF(J47="Cinq",15,IF(J47="Sept",5,0)))))</f>
        <v>40</v>
      </c>
      <c r="L47" s="27"/>
      <c r="M47" s="27">
        <f>IF(L47="Or",90,IF(L47="Argent",50,IF(L47="Bronze",40,IF(L47="Cinq",15,IF(L47="Sept",5,0)))))</f>
        <v>0</v>
      </c>
      <c r="N47" s="27"/>
      <c r="O47" s="27">
        <f>IF(N47="Or",90,IF(N47="Argent",50,IF(N47="Bronze",40,IF(N47="Cinq",15,IF(N47="Sept",5,0)))))</f>
        <v>0</v>
      </c>
      <c r="P47" s="27" t="s">
        <v>58</v>
      </c>
      <c r="Q47" s="27">
        <f>IF(P47="Or",90,IF(P47="Argent",50,IF(P47="Bronze",40,IF(P47="Cinq",15,IF(P47="Sept",5,0)))))</f>
        <v>40</v>
      </c>
      <c r="R47" s="27"/>
      <c r="S47" s="27">
        <f>IF(R47="Or",90,IF(R47="Argent",50,IF(R47="Bronze",40,IF(R47="Cinq",15,IF(R47="Sept",5,0)))))</f>
        <v>0</v>
      </c>
      <c r="T47" s="27"/>
      <c r="U47" s="27">
        <f>IF(T47="Or",160,IF(T47="Argent",90,IF(T47="Bronze",70,IF(T47="Cinq",25,IF(T47="Sept",10,0)))))</f>
        <v>0</v>
      </c>
      <c r="V47" s="27"/>
      <c r="W47" s="27">
        <f>IF(V47="Or",90,IF(V47="Argent",50,IF(V47="Bronze",40,IF(V47="Cinq",15,IF(V47="Sept",5,0)))))</f>
        <v>0</v>
      </c>
      <c r="X47" s="27"/>
      <c r="Y47" s="27">
        <f>IF(X47="Or",90,IF(X47="Argent",50,IF(X47="Bronze",40,IF(X47="Cinq",15,IF(X47="Sept",5,0)))))</f>
        <v>0</v>
      </c>
      <c r="Z47" s="28">
        <f>K47</f>
        <v>40</v>
      </c>
      <c r="AA47" s="28">
        <f>S47</f>
        <v>0</v>
      </c>
      <c r="AB47" s="28">
        <f>U47</f>
        <v>0</v>
      </c>
      <c r="AC47" s="28">
        <f>W47</f>
        <v>0</v>
      </c>
      <c r="AD47" s="28">
        <f>M47</f>
        <v>0</v>
      </c>
      <c r="AE47" s="28">
        <f>O47</f>
        <v>0</v>
      </c>
      <c r="AF47" s="28">
        <f>Q47</f>
        <v>40</v>
      </c>
      <c r="AG47" s="28">
        <f>Y47</f>
        <v>0</v>
      </c>
    </row>
    <row r="48" spans="1:33" s="29" customFormat="1" ht="16.149999999999999" thickBot="1" x14ac:dyDescent="0.5">
      <c r="A48" s="21" t="s">
        <v>43</v>
      </c>
      <c r="B48" s="22">
        <f>RANK(G48,$G$45:$G$80,0)</f>
        <v>4</v>
      </c>
      <c r="C48" s="29" t="s">
        <v>261</v>
      </c>
      <c r="D48" s="23" t="s">
        <v>262</v>
      </c>
      <c r="E48" s="29" t="s">
        <v>63</v>
      </c>
      <c r="F48" s="23" t="s">
        <v>64</v>
      </c>
      <c r="G48" s="24">
        <f>SUMPRODUCT(LARGE(Z48:AG48,ROW($1:$4)))</f>
        <v>55</v>
      </c>
      <c r="H48" s="25">
        <f>SUM(M48,W48,K48,U48,S48,O48,Q48,Y48)</f>
        <v>55</v>
      </c>
      <c r="I48" s="26">
        <f>COUNTA(L48,V48,J48,T48,R48,N48,P48,X48)</f>
        <v>2</v>
      </c>
      <c r="J48" s="27" t="s">
        <v>58</v>
      </c>
      <c r="K48" s="27">
        <f>IF(J48="Or",90,IF(J48="Argent",50,IF(J48="Bronze",40,IF(J48="Cinq",15,IF(J48="Sept",5,0)))))</f>
        <v>40</v>
      </c>
      <c r="L48" s="27"/>
      <c r="M48" s="27">
        <f>IF(L48="Or",90,IF(L48="Argent",50,IF(L48="Bronze",40,IF(L48="Cinq",15,IF(L48="Sept",5,0)))))</f>
        <v>0</v>
      </c>
      <c r="N48" s="27" t="s">
        <v>60</v>
      </c>
      <c r="O48" s="27">
        <f>IF(N48="Or",90,IF(N48="Argent",50,IF(N48="Bronze",40,IF(N48="Cinq",15,IF(N48="Sept",5,0)))))</f>
        <v>15</v>
      </c>
      <c r="P48" s="27"/>
      <c r="Q48" s="27">
        <f>IF(P48="Or",90,IF(P48="Argent",50,IF(P48="Bronze",40,IF(P48="Cinq",15,IF(P48="Sept",5,0)))))</f>
        <v>0</v>
      </c>
      <c r="R48" s="27"/>
      <c r="S48" s="27">
        <f>IF(R48="Or",90,IF(R48="Argent",50,IF(R48="Bronze",40,IF(R48="Cinq",15,IF(R48="Sept",5,0)))))</f>
        <v>0</v>
      </c>
      <c r="T48" s="27"/>
      <c r="U48" s="27">
        <f>IF(T48="Or",160,IF(T48="Argent",90,IF(T48="Bronze",70,IF(T48="Cinq",25,IF(T48="Sept",10,0)))))</f>
        <v>0</v>
      </c>
      <c r="V48" s="27"/>
      <c r="W48" s="27">
        <f>IF(V48="Or",90,IF(V48="Argent",50,IF(V48="Bronze",40,IF(V48="Cinq",15,IF(V48="Sept",5,0)))))</f>
        <v>0</v>
      </c>
      <c r="X48" s="27"/>
      <c r="Y48" s="27">
        <f>IF(X48="Or",90,IF(X48="Argent",50,IF(X48="Bronze",40,IF(X48="Cinq",15,IF(X48="Sept",5,0)))))</f>
        <v>0</v>
      </c>
      <c r="Z48" s="28">
        <f>K48</f>
        <v>40</v>
      </c>
      <c r="AA48" s="28">
        <f>S48</f>
        <v>0</v>
      </c>
      <c r="AB48" s="28">
        <f>U48</f>
        <v>0</v>
      </c>
      <c r="AC48" s="28">
        <f>W48</f>
        <v>0</v>
      </c>
      <c r="AD48" s="28">
        <f>M48</f>
        <v>0</v>
      </c>
      <c r="AE48" s="28">
        <f>O48</f>
        <v>15</v>
      </c>
      <c r="AF48" s="28">
        <f>Q48</f>
        <v>0</v>
      </c>
      <c r="AG48" s="28">
        <f>Y48</f>
        <v>0</v>
      </c>
    </row>
    <row r="49" spans="1:33" s="29" customFormat="1" ht="16.25" customHeight="1" thickBot="1" x14ac:dyDescent="0.5">
      <c r="A49" s="21" t="s">
        <v>43</v>
      </c>
      <c r="B49" s="22">
        <f>RANK(G49,$G$45:$G$80,0)</f>
        <v>4</v>
      </c>
      <c r="C49" s="23" t="s">
        <v>263</v>
      </c>
      <c r="D49" s="23" t="s">
        <v>264</v>
      </c>
      <c r="E49" s="23" t="s">
        <v>237</v>
      </c>
      <c r="F49" s="23" t="s">
        <v>89</v>
      </c>
      <c r="G49" s="24">
        <f>SUMPRODUCT(LARGE(Z49:AG49,ROW($1:$4)))</f>
        <v>55</v>
      </c>
      <c r="H49" s="25">
        <f>SUM(M49,W49,K49,U49,S49,O49,Q49,Y49)</f>
        <v>55</v>
      </c>
      <c r="I49" s="26">
        <f>COUNTA(L49,V49,J49,T49,R49,N49,P49,X49)</f>
        <v>4</v>
      </c>
      <c r="J49" s="27" t="s">
        <v>30</v>
      </c>
      <c r="K49" s="27">
        <f>IF(J49="Or",90,IF(J49="Argent",50,IF(J49="Bronze",40,IF(J49="Cinq",15,IF(J49="Sept",5,0)))))</f>
        <v>5</v>
      </c>
      <c r="L49" s="27"/>
      <c r="M49" s="27">
        <f>IF(L49="Or",90,IF(L49="Argent",50,IF(L49="Bronze",40,IF(L49="Cinq",15,IF(L49="Sept",5,0)))))</f>
        <v>0</v>
      </c>
      <c r="N49" s="27" t="s">
        <v>30</v>
      </c>
      <c r="O49" s="27">
        <f>IF(N49="Or",90,IF(N49="Argent",50,IF(N49="Bronze",40,IF(N49="Cinq",15,IF(N49="Sept",5,0)))))</f>
        <v>5</v>
      </c>
      <c r="P49" s="27" t="s">
        <v>30</v>
      </c>
      <c r="Q49" s="27">
        <f>IF(P49="Or",90,IF(P49="Argent",50,IF(P49="Bronze",40,IF(P49="Cinq",15,IF(P49="Sept",5,0)))))</f>
        <v>5</v>
      </c>
      <c r="R49" s="27" t="s">
        <v>58</v>
      </c>
      <c r="S49" s="27">
        <f>IF(R49="Or",90,IF(R49="Argent",50,IF(R49="Bronze",40,IF(R49="Cinq",15,IF(R49="Sept",5,0)))))</f>
        <v>40</v>
      </c>
      <c r="T49" s="27"/>
      <c r="U49" s="27">
        <f>IF(T49="Or",160,IF(T49="Argent",90,IF(T49="Bronze",70,IF(T49="Cinq",25,IF(T49="Sept",10,0)))))</f>
        <v>0</v>
      </c>
      <c r="V49" s="27"/>
      <c r="W49" s="27">
        <f>IF(V49="Or",90,IF(V49="Argent",50,IF(V49="Bronze",40,IF(V49="Cinq",15,IF(V49="Sept",5,0)))))</f>
        <v>0</v>
      </c>
      <c r="X49" s="27"/>
      <c r="Y49" s="27">
        <f>IF(X49="Or",90,IF(X49="Argent",50,IF(X49="Bronze",40,IF(X49="Cinq",15,IF(X49="Sept",5,0)))))</f>
        <v>0</v>
      </c>
      <c r="Z49" s="28">
        <f>K49</f>
        <v>5</v>
      </c>
      <c r="AA49" s="28">
        <f>S49</f>
        <v>40</v>
      </c>
      <c r="AB49" s="28">
        <f>U49</f>
        <v>0</v>
      </c>
      <c r="AC49" s="28">
        <f>W49</f>
        <v>0</v>
      </c>
      <c r="AD49" s="28">
        <f>M49</f>
        <v>0</v>
      </c>
      <c r="AE49" s="28">
        <f>O49</f>
        <v>5</v>
      </c>
      <c r="AF49" s="28">
        <f>Q49</f>
        <v>5</v>
      </c>
      <c r="AG49" s="28">
        <f>Y49</f>
        <v>0</v>
      </c>
    </row>
    <row r="50" spans="1:33" s="29" customFormat="1" ht="16.25" customHeight="1" thickBot="1" x14ac:dyDescent="0.5">
      <c r="A50" s="21" t="s">
        <v>43</v>
      </c>
      <c r="B50" s="22">
        <f>RANK(G50,$G$45:$G$80,0)</f>
        <v>6</v>
      </c>
      <c r="C50" s="23" t="s">
        <v>404</v>
      </c>
      <c r="D50" s="23" t="s">
        <v>405</v>
      </c>
      <c r="E50" s="23" t="s">
        <v>92</v>
      </c>
      <c r="F50" s="23" t="s">
        <v>71</v>
      </c>
      <c r="G50" s="24">
        <f>SUMPRODUCT(LARGE(Z50:AG50,ROW($1:$4)))</f>
        <v>40</v>
      </c>
      <c r="H50" s="25">
        <f>SUM(M50,W50,K50,U50,S50,O50,Q50,Y50)</f>
        <v>40</v>
      </c>
      <c r="I50" s="26">
        <f>COUNTA(L50,V50,J50,T50,R50,N50,P50,X50)</f>
        <v>1</v>
      </c>
      <c r="J50" s="27"/>
      <c r="K50" s="27">
        <f>IF(J50="Or",90,IF(J50="Argent",50,IF(J50="Bronze",40,IF(J50="Cinq",15,IF(J50="Sept",5,0)))))</f>
        <v>0</v>
      </c>
      <c r="L50" s="27"/>
      <c r="M50" s="27">
        <f>IF(L50="Or",90,IF(L50="Argent",50,IF(L50="Bronze",40,IF(L50="Cinq",15,IF(L50="Sept",5,0)))))</f>
        <v>0</v>
      </c>
      <c r="N50" s="27" t="s">
        <v>58</v>
      </c>
      <c r="O50" s="27">
        <f>IF(N50="Or",90,IF(N50="Argent",50,IF(N50="Bronze",40,IF(N50="Cinq",15,IF(N50="Sept",5,0)))))</f>
        <v>40</v>
      </c>
      <c r="P50" s="27"/>
      <c r="Q50" s="27">
        <f>IF(P50="Or",90,IF(P50="Argent",50,IF(P50="Bronze",40,IF(P50="Cinq",15,IF(P50="Sept",5,0)))))</f>
        <v>0</v>
      </c>
      <c r="R50" s="27"/>
      <c r="S50" s="27">
        <f>IF(R50="Or",90,IF(R50="Argent",50,IF(R50="Bronze",40,IF(R50="Cinq",15,IF(R50="Sept",5,0)))))</f>
        <v>0</v>
      </c>
      <c r="T50" s="27"/>
      <c r="U50" s="27">
        <f>IF(T50="Or",160,IF(T50="Argent",90,IF(T50="Bronze",70,IF(T50="Cinq",25,IF(T50="Sept",10,0)))))</f>
        <v>0</v>
      </c>
      <c r="V50" s="27"/>
      <c r="W50" s="27">
        <f>IF(V50="Or",90,IF(V50="Argent",50,IF(V50="Bronze",40,IF(V50="Cinq",15,IF(V50="Sept",5,0)))))</f>
        <v>0</v>
      </c>
      <c r="X50" s="27"/>
      <c r="Y50" s="27">
        <f>IF(X50="Or",90,IF(X50="Argent",50,IF(X50="Bronze",40,IF(X50="Cinq",15,IF(X50="Sept",5,0)))))</f>
        <v>0</v>
      </c>
      <c r="Z50" s="28">
        <f>K50</f>
        <v>0</v>
      </c>
      <c r="AA50" s="28">
        <f>S50</f>
        <v>0</v>
      </c>
      <c r="AB50" s="28">
        <f>U50</f>
        <v>0</v>
      </c>
      <c r="AC50" s="28">
        <f>W50</f>
        <v>0</v>
      </c>
      <c r="AD50" s="28">
        <f>M50</f>
        <v>0</v>
      </c>
      <c r="AE50" s="28">
        <f>O50</f>
        <v>40</v>
      </c>
      <c r="AF50" s="28">
        <f>Q50</f>
        <v>0</v>
      </c>
      <c r="AG50" s="28">
        <f>Y50</f>
        <v>0</v>
      </c>
    </row>
    <row r="51" spans="1:33" s="29" customFormat="1" ht="16.25" customHeight="1" thickBot="1" x14ac:dyDescent="0.5">
      <c r="A51" s="21" t="s">
        <v>43</v>
      </c>
      <c r="B51" s="22">
        <f>RANK(G51,$G$45:$G$80,0)</f>
        <v>6</v>
      </c>
      <c r="C51" s="23" t="s">
        <v>534</v>
      </c>
      <c r="D51" s="23" t="s">
        <v>535</v>
      </c>
      <c r="E51" s="23" t="s">
        <v>83</v>
      </c>
      <c r="F51" s="23" t="s">
        <v>64</v>
      </c>
      <c r="G51" s="24">
        <f>SUMPRODUCT(LARGE(Z51:AG51,ROW($1:$4)))</f>
        <v>40</v>
      </c>
      <c r="H51" s="25">
        <f>SUM(M51,W51,K51,U51,S51,O51,Q51,Y51)</f>
        <v>40</v>
      </c>
      <c r="I51" s="26">
        <f>COUNTA(L51,V51,J51,T51,R51,N51,P51,X51)</f>
        <v>1</v>
      </c>
      <c r="J51" s="27"/>
      <c r="K51" s="27">
        <f>IF(J51="Or",90,IF(J51="Argent",50,IF(J51="Bronze",40,IF(J51="Cinq",15,IF(J51="Sept",5,0)))))</f>
        <v>0</v>
      </c>
      <c r="L51" s="27"/>
      <c r="M51" s="27">
        <f>IF(L51="Or",90,IF(L51="Argent",50,IF(L51="Bronze",40,IF(L51="Cinq",15,IF(L51="Sept",5,0)))))</f>
        <v>0</v>
      </c>
      <c r="N51" s="27"/>
      <c r="O51" s="27">
        <f>IF(N51="Or",90,IF(N51="Argent",50,IF(N51="Bronze",40,IF(N51="Cinq",15,IF(N51="Sept",5,0)))))</f>
        <v>0</v>
      </c>
      <c r="P51" s="27" t="s">
        <v>58</v>
      </c>
      <c r="Q51" s="27">
        <f>IF(P51="Or",90,IF(P51="Argent",50,IF(P51="Bronze",40,IF(P51="Cinq",15,IF(P51="Sept",5,0)))))</f>
        <v>40</v>
      </c>
      <c r="R51" s="27"/>
      <c r="S51" s="27">
        <f>IF(R51="Or",90,IF(R51="Argent",50,IF(R51="Bronze",40,IF(R51="Cinq",15,IF(R51="Sept",5,0)))))</f>
        <v>0</v>
      </c>
      <c r="T51" s="27"/>
      <c r="U51" s="27">
        <f>IF(T51="Or",160,IF(T51="Argent",90,IF(T51="Bronze",70,IF(T51="Cinq",25,IF(T51="Sept",10,0)))))</f>
        <v>0</v>
      </c>
      <c r="V51" s="27"/>
      <c r="W51" s="27">
        <f>IF(V51="Or",90,IF(V51="Argent",50,IF(V51="Bronze",40,IF(V51="Cinq",15,IF(V51="Sept",5,0)))))</f>
        <v>0</v>
      </c>
      <c r="X51" s="27"/>
      <c r="Y51" s="27">
        <f>IF(X51="Or",90,IF(X51="Argent",50,IF(X51="Bronze",40,IF(X51="Cinq",15,IF(X51="Sept",5,0)))))</f>
        <v>0</v>
      </c>
      <c r="Z51" s="28">
        <f>K51</f>
        <v>0</v>
      </c>
      <c r="AA51" s="28">
        <f>S51</f>
        <v>0</v>
      </c>
      <c r="AB51" s="28">
        <f>U51</f>
        <v>0</v>
      </c>
      <c r="AC51" s="28">
        <f>W51</f>
        <v>0</v>
      </c>
      <c r="AD51" s="28">
        <f>M51</f>
        <v>0</v>
      </c>
      <c r="AE51" s="28">
        <f>O51</f>
        <v>0</v>
      </c>
      <c r="AF51" s="28">
        <f>Q51</f>
        <v>40</v>
      </c>
      <c r="AG51" s="28">
        <f>Y51</f>
        <v>0</v>
      </c>
    </row>
    <row r="52" spans="1:33" s="29" customFormat="1" ht="16.149999999999999" thickBot="1" x14ac:dyDescent="0.5">
      <c r="A52" s="21" t="s">
        <v>43</v>
      </c>
      <c r="B52" s="22">
        <f>RANK(G52,$G$45:$G$80,0)</f>
        <v>8</v>
      </c>
      <c r="C52" s="23" t="s">
        <v>406</v>
      </c>
      <c r="D52" s="23" t="s">
        <v>407</v>
      </c>
      <c r="E52" s="23" t="s">
        <v>408</v>
      </c>
      <c r="F52" s="23" t="s">
        <v>53</v>
      </c>
      <c r="G52" s="24">
        <f>SUMPRODUCT(LARGE(Z52:AG52,ROW($1:$4)))</f>
        <v>30</v>
      </c>
      <c r="H52" s="25">
        <f>SUM(M52,W52,K52,U52,S52,O52,Q52,Y52)</f>
        <v>30</v>
      </c>
      <c r="I52" s="26">
        <f>COUNTA(L52,V52,J52,T52,R52,N52,P52,X52)</f>
        <v>2</v>
      </c>
      <c r="J52" s="27"/>
      <c r="K52" s="27">
        <f>IF(J52="Or",90,IF(J52="Argent",50,IF(J52="Bronze",40,IF(J52="Cinq",15,IF(J52="Sept",5,0)))))</f>
        <v>0</v>
      </c>
      <c r="L52" s="27"/>
      <c r="M52" s="27">
        <f>IF(L52="Or",90,IF(L52="Argent",50,IF(L52="Bronze",40,IF(L52="Cinq",15,IF(L52="Sept",5,0)))))</f>
        <v>0</v>
      </c>
      <c r="N52" s="27" t="s">
        <v>60</v>
      </c>
      <c r="O52" s="27">
        <f>IF(N52="Or",90,IF(N52="Argent",50,IF(N52="Bronze",40,IF(N52="Cinq",15,IF(N52="Sept",5,0)))))</f>
        <v>15</v>
      </c>
      <c r="P52" s="27"/>
      <c r="Q52" s="27">
        <f>IF(P52="Or",90,IF(P52="Argent",50,IF(P52="Bronze",40,IF(P52="Cinq",15,IF(P52="Sept",5,0)))))</f>
        <v>0</v>
      </c>
      <c r="R52" s="27" t="s">
        <v>60</v>
      </c>
      <c r="S52" s="27">
        <f>IF(R52="Or",90,IF(R52="Argent",50,IF(R52="Bronze",40,IF(R52="Cinq",15,IF(R52="Sept",5,0)))))</f>
        <v>15</v>
      </c>
      <c r="T52" s="27"/>
      <c r="U52" s="27">
        <f>IF(T52="Or",160,IF(T52="Argent",90,IF(T52="Bronze",70,IF(T52="Cinq",25,IF(T52="Sept",10,0)))))</f>
        <v>0</v>
      </c>
      <c r="V52" s="27"/>
      <c r="W52" s="27">
        <f>IF(V52="Or",90,IF(V52="Argent",50,IF(V52="Bronze",40,IF(V52="Cinq",15,IF(V52="Sept",5,0)))))</f>
        <v>0</v>
      </c>
      <c r="X52" s="27"/>
      <c r="Y52" s="27">
        <f>IF(X52="Or",90,IF(X52="Argent",50,IF(X52="Bronze",40,IF(X52="Cinq",15,IF(X52="Sept",5,0)))))</f>
        <v>0</v>
      </c>
      <c r="Z52" s="28">
        <f>K52</f>
        <v>0</v>
      </c>
      <c r="AA52" s="28">
        <f>S52</f>
        <v>15</v>
      </c>
      <c r="AB52" s="28">
        <f>U52</f>
        <v>0</v>
      </c>
      <c r="AC52" s="28">
        <f>W52</f>
        <v>0</v>
      </c>
      <c r="AD52" s="28">
        <f>M52</f>
        <v>0</v>
      </c>
      <c r="AE52" s="28">
        <f>O52</f>
        <v>15</v>
      </c>
      <c r="AF52" s="28">
        <f>Q52</f>
        <v>0</v>
      </c>
      <c r="AG52" s="28">
        <f>Y52</f>
        <v>0</v>
      </c>
    </row>
    <row r="53" spans="1:33" s="29" customFormat="1" ht="16.25" customHeight="1" thickBot="1" x14ac:dyDescent="0.5">
      <c r="A53" s="21" t="s">
        <v>43</v>
      </c>
      <c r="B53" s="22">
        <f>RANK(G53,$G$45:$G$80,0)</f>
        <v>9</v>
      </c>
      <c r="C53" s="23" t="s">
        <v>536</v>
      </c>
      <c r="D53" s="23" t="s">
        <v>537</v>
      </c>
      <c r="E53" s="23" t="s">
        <v>538</v>
      </c>
      <c r="F53" s="23" t="s">
        <v>54</v>
      </c>
      <c r="G53" s="24">
        <f>SUMPRODUCT(LARGE(Z53:AG53,ROW($1:$4)))</f>
        <v>15</v>
      </c>
      <c r="H53" s="25">
        <f>SUM(M53,W53,K53,U53,S53,O53,Q53,Y53)</f>
        <v>15</v>
      </c>
      <c r="I53" s="26">
        <f>COUNTA(L53,V53,J53,T53,R53,N53,P53,X53)</f>
        <v>1</v>
      </c>
      <c r="J53" s="27"/>
      <c r="K53" s="27">
        <f>IF(J53="Or",90,IF(J53="Argent",50,IF(J53="Bronze",40,IF(J53="Cinq",15,IF(J53="Sept",5,0)))))</f>
        <v>0</v>
      </c>
      <c r="L53" s="27"/>
      <c r="M53" s="27">
        <f>IF(L53="Or",90,IF(L53="Argent",50,IF(L53="Bronze",40,IF(L53="Cinq",15,IF(L53="Sept",5,0)))))</f>
        <v>0</v>
      </c>
      <c r="N53" s="27"/>
      <c r="O53" s="27">
        <f>IF(N53="Or",90,IF(N53="Argent",50,IF(N53="Bronze",40,IF(N53="Cinq",15,IF(N53="Sept",5,0)))))</f>
        <v>0</v>
      </c>
      <c r="P53" s="27" t="s">
        <v>60</v>
      </c>
      <c r="Q53" s="27">
        <f>IF(P53="Or",90,IF(P53="Argent",50,IF(P53="Bronze",40,IF(P53="Cinq",15,IF(P53="Sept",5,0)))))</f>
        <v>15</v>
      </c>
      <c r="R53" s="27"/>
      <c r="S53" s="27">
        <f>IF(R53="Or",90,IF(R53="Argent",50,IF(R53="Bronze",40,IF(R53="Cinq",15,IF(R53="Sept",5,0)))))</f>
        <v>0</v>
      </c>
      <c r="T53" s="27"/>
      <c r="U53" s="27">
        <f>IF(T53="Or",160,IF(T53="Argent",90,IF(T53="Bronze",70,IF(T53="Cinq",25,IF(T53="Sept",10,0)))))</f>
        <v>0</v>
      </c>
      <c r="V53" s="27"/>
      <c r="W53" s="27">
        <f>IF(V53="Or",90,IF(V53="Argent",50,IF(V53="Bronze",40,IF(V53="Cinq",15,IF(V53="Sept",5,0)))))</f>
        <v>0</v>
      </c>
      <c r="X53" s="27"/>
      <c r="Y53" s="27">
        <f>IF(X53="Or",90,IF(X53="Argent",50,IF(X53="Bronze",40,IF(X53="Cinq",15,IF(X53="Sept",5,0)))))</f>
        <v>0</v>
      </c>
      <c r="Z53" s="28">
        <f>K53</f>
        <v>0</v>
      </c>
      <c r="AA53" s="28">
        <f>S53</f>
        <v>0</v>
      </c>
      <c r="AB53" s="28">
        <f>U53</f>
        <v>0</v>
      </c>
      <c r="AC53" s="28">
        <f>W53</f>
        <v>0</v>
      </c>
      <c r="AD53" s="28">
        <f>M53</f>
        <v>0</v>
      </c>
      <c r="AE53" s="28">
        <f>O53</f>
        <v>0</v>
      </c>
      <c r="AF53" s="28">
        <f>Q53</f>
        <v>15</v>
      </c>
      <c r="AG53" s="28">
        <f>Y53</f>
        <v>0</v>
      </c>
    </row>
    <row r="54" spans="1:33" s="29" customFormat="1" ht="16.149999999999999" thickBot="1" x14ac:dyDescent="0.5">
      <c r="A54" s="21" t="s">
        <v>43</v>
      </c>
      <c r="B54" s="22">
        <f>RANK(G54,$G$45:$G$80,0)</f>
        <v>9</v>
      </c>
      <c r="C54" s="43" t="s">
        <v>623</v>
      </c>
      <c r="D54" s="58" t="s">
        <v>624</v>
      </c>
      <c r="E54" s="29" t="s">
        <v>387</v>
      </c>
      <c r="F54" s="23" t="s">
        <v>64</v>
      </c>
      <c r="G54" s="24">
        <f>SUMPRODUCT(LARGE(Z54:AG54,ROW($1:$4)))</f>
        <v>15</v>
      </c>
      <c r="H54" s="25">
        <f>SUM(M54,W54,K54,U54,S54,O54,Q54,Y54)</f>
        <v>15</v>
      </c>
      <c r="I54" s="26">
        <f>COUNTA(L54,V54,J54,T54,R54,N54,P54,X54)</f>
        <v>1</v>
      </c>
      <c r="J54" s="27"/>
      <c r="K54" s="27">
        <f>IF(J54="Or",90,IF(J54="Argent",50,IF(J54="Bronze",40,IF(J54="Cinq",15,IF(J54="Sept",5,0)))))</f>
        <v>0</v>
      </c>
      <c r="L54" s="27"/>
      <c r="M54" s="27">
        <f>IF(L54="Or",90,IF(L54="Argent",50,IF(L54="Bronze",40,IF(L54="Cinq",15,IF(L54="Sept",5,0)))))</f>
        <v>0</v>
      </c>
      <c r="N54" s="27"/>
      <c r="O54" s="27">
        <f>IF(N54="Or",90,IF(N54="Argent",50,IF(N54="Bronze",40,IF(N54="Cinq",15,IF(N54="Sept",5,0)))))</f>
        <v>0</v>
      </c>
      <c r="P54" s="27"/>
      <c r="Q54" s="27">
        <f>IF(P54="Or",90,IF(P54="Argent",50,IF(P54="Bronze",40,IF(P54="Cinq",15,IF(P54="Sept",5,0)))))</f>
        <v>0</v>
      </c>
      <c r="R54" s="27" t="s">
        <v>60</v>
      </c>
      <c r="S54" s="27">
        <f>IF(R54="Or",90,IF(R54="Argent",50,IF(R54="Bronze",40,IF(R54="Cinq",15,IF(R54="Sept",5,0)))))</f>
        <v>15</v>
      </c>
      <c r="T54" s="27"/>
      <c r="U54" s="27">
        <f>IF(T54="Or",160,IF(T54="Argent",90,IF(T54="Bronze",70,IF(T54="Cinq",25,IF(T54="Sept",10,0)))))</f>
        <v>0</v>
      </c>
      <c r="V54" s="27"/>
      <c r="W54" s="27">
        <f>IF(V54="Or",90,IF(V54="Argent",50,IF(V54="Bronze",40,IF(V54="Cinq",15,IF(V54="Sept",5,0)))))</f>
        <v>0</v>
      </c>
      <c r="X54" s="27"/>
      <c r="Y54" s="27">
        <f>IF(X54="Or",90,IF(X54="Argent",50,IF(X54="Bronze",40,IF(X54="Cinq",15,IF(X54="Sept",5,0)))))</f>
        <v>0</v>
      </c>
      <c r="Z54" s="28">
        <f>K54</f>
        <v>0</v>
      </c>
      <c r="AA54" s="28">
        <f>S54</f>
        <v>15</v>
      </c>
      <c r="AB54" s="28">
        <f>U54</f>
        <v>0</v>
      </c>
      <c r="AC54" s="28">
        <f>W54</f>
        <v>0</v>
      </c>
      <c r="AD54" s="28">
        <f>M54</f>
        <v>0</v>
      </c>
      <c r="AE54" s="28">
        <f>O54</f>
        <v>0</v>
      </c>
      <c r="AF54" s="28">
        <f>Q54</f>
        <v>0</v>
      </c>
      <c r="AG54" s="28">
        <f>Y54</f>
        <v>0</v>
      </c>
    </row>
    <row r="55" spans="1:33" s="29" customFormat="1" ht="16.149999999999999" thickBot="1" x14ac:dyDescent="0.5">
      <c r="A55" s="21" t="s">
        <v>43</v>
      </c>
      <c r="B55" s="22">
        <f>RANK(G55,$G$45:$G$80,0)</f>
        <v>11</v>
      </c>
      <c r="C55" s="23" t="s">
        <v>268</v>
      </c>
      <c r="D55" s="23" t="s">
        <v>269</v>
      </c>
      <c r="E55" s="23" t="s">
        <v>101</v>
      </c>
      <c r="F55" s="23" t="s">
        <v>57</v>
      </c>
      <c r="G55" s="24">
        <f>SUMPRODUCT(LARGE(Z55:AG55,ROW($1:$4)))</f>
        <v>10</v>
      </c>
      <c r="H55" s="25">
        <f>SUM(M55,W55,K55,U55,S55,O55,Q55,Y55)</f>
        <v>10</v>
      </c>
      <c r="I55" s="26">
        <f>COUNTA(L55,V55,J55,T55,R55,N55,P55,X55)</f>
        <v>2</v>
      </c>
      <c r="J55" s="27" t="s">
        <v>30</v>
      </c>
      <c r="K55" s="27">
        <f>IF(J55="Or",90,IF(J55="Argent",50,IF(J55="Bronze",40,IF(J55="Cinq",15,IF(J55="Sept",5,0)))))</f>
        <v>5</v>
      </c>
      <c r="L55" s="27"/>
      <c r="M55" s="27">
        <f>IF(L55="Or",90,IF(L55="Argent",50,IF(L55="Bronze",40,IF(L55="Cinq",15,IF(L55="Sept",5,0)))))</f>
        <v>0</v>
      </c>
      <c r="N55" s="27"/>
      <c r="O55" s="27">
        <f>IF(N55="Or",90,IF(N55="Argent",50,IF(N55="Bronze",40,IF(N55="Cinq",15,IF(N55="Sept",5,0)))))</f>
        <v>0</v>
      </c>
      <c r="P55" s="27" t="s">
        <v>30</v>
      </c>
      <c r="Q55" s="27">
        <f>IF(P55="Or",90,IF(P55="Argent",50,IF(P55="Bronze",40,IF(P55="Cinq",15,IF(P55="Sept",5,0)))))</f>
        <v>5</v>
      </c>
      <c r="R55" s="27"/>
      <c r="S55" s="27">
        <f>IF(R55="Or",90,IF(R55="Argent",50,IF(R55="Bronze",40,IF(R55="Cinq",15,IF(R55="Sept",5,0)))))</f>
        <v>0</v>
      </c>
      <c r="T55" s="27"/>
      <c r="U55" s="27">
        <f>IF(T55="Or",160,IF(T55="Argent",90,IF(T55="Bronze",70,IF(T55="Cinq",25,IF(T55="Sept",10,0)))))</f>
        <v>0</v>
      </c>
      <c r="V55" s="27"/>
      <c r="W55" s="27">
        <f>IF(V55="Or",90,IF(V55="Argent",50,IF(V55="Bronze",40,IF(V55="Cinq",15,IF(V55="Sept",5,0)))))</f>
        <v>0</v>
      </c>
      <c r="X55" s="27"/>
      <c r="Y55" s="27">
        <f>IF(X55="Or",90,IF(X55="Argent",50,IF(X55="Bronze",40,IF(X55="Cinq",15,IF(X55="Sept",5,0)))))</f>
        <v>0</v>
      </c>
      <c r="Z55" s="28">
        <f>K55</f>
        <v>5</v>
      </c>
      <c r="AA55" s="28">
        <f>S55</f>
        <v>0</v>
      </c>
      <c r="AB55" s="28">
        <f>U55</f>
        <v>0</v>
      </c>
      <c r="AC55" s="28">
        <f>W55</f>
        <v>0</v>
      </c>
      <c r="AD55" s="28">
        <f>M55</f>
        <v>0</v>
      </c>
      <c r="AE55" s="28">
        <f>O55</f>
        <v>0</v>
      </c>
      <c r="AF55" s="28">
        <f>Q55</f>
        <v>5</v>
      </c>
      <c r="AG55" s="28">
        <f>Y55</f>
        <v>0</v>
      </c>
    </row>
    <row r="56" spans="1:33" s="29" customFormat="1" ht="16.25" customHeight="1" thickBot="1" x14ac:dyDescent="0.5">
      <c r="A56" s="21" t="s">
        <v>43</v>
      </c>
      <c r="B56" s="22">
        <f>RANK(G56,$G$45:$G$80,0)</f>
        <v>12</v>
      </c>
      <c r="C56" s="29" t="s">
        <v>265</v>
      </c>
      <c r="D56" s="23" t="s">
        <v>266</v>
      </c>
      <c r="E56" s="29" t="s">
        <v>267</v>
      </c>
      <c r="F56" s="23" t="s">
        <v>64</v>
      </c>
      <c r="G56" s="24">
        <f>SUMPRODUCT(LARGE(Z56:AG56,ROW($1:$4)))</f>
        <v>5</v>
      </c>
      <c r="H56" s="25">
        <f>SUM(M56,W56,K56,U56,S56,O56,Q56,Y56)</f>
        <v>5</v>
      </c>
      <c r="I56" s="26">
        <f>COUNTA(L56,V56,J56,T56,R56,N56,P56,X56)</f>
        <v>1</v>
      </c>
      <c r="J56" s="27" t="s">
        <v>30</v>
      </c>
      <c r="K56" s="27">
        <f>IF(J56="Or",90,IF(J56="Argent",50,IF(J56="Bronze",40,IF(J56="Cinq",15,IF(J56="Sept",5,0)))))</f>
        <v>5</v>
      </c>
      <c r="L56" s="27"/>
      <c r="M56" s="27">
        <f>IF(L56="Or",90,IF(L56="Argent",50,IF(L56="Bronze",40,IF(L56="Cinq",15,IF(L56="Sept",5,0)))))</f>
        <v>0</v>
      </c>
      <c r="N56" s="27"/>
      <c r="O56" s="27">
        <f>IF(N56="Or",90,IF(N56="Argent",50,IF(N56="Bronze",40,IF(N56="Cinq",15,IF(N56="Sept",5,0)))))</f>
        <v>0</v>
      </c>
      <c r="P56" s="27"/>
      <c r="Q56" s="27">
        <f>IF(P56="Or",90,IF(P56="Argent",50,IF(P56="Bronze",40,IF(P56="Cinq",15,IF(P56="Sept",5,0)))))</f>
        <v>0</v>
      </c>
      <c r="R56" s="27"/>
      <c r="S56" s="27">
        <f>IF(R56="Or",90,IF(R56="Argent",50,IF(R56="Bronze",40,IF(R56="Cinq",15,IF(R56="Sept",5,0)))))</f>
        <v>0</v>
      </c>
      <c r="T56" s="27"/>
      <c r="U56" s="27">
        <f>IF(T56="Or",160,IF(T56="Argent",90,IF(T56="Bronze",70,IF(T56="Cinq",25,IF(T56="Sept",10,0)))))</f>
        <v>0</v>
      </c>
      <c r="V56" s="27"/>
      <c r="W56" s="27">
        <f>IF(V56="Or",90,IF(V56="Argent",50,IF(V56="Bronze",40,IF(V56="Cinq",15,IF(V56="Sept",5,0)))))</f>
        <v>0</v>
      </c>
      <c r="X56" s="27"/>
      <c r="Y56" s="27">
        <f>IF(X56="Or",90,IF(X56="Argent",50,IF(X56="Bronze",40,IF(X56="Cinq",15,IF(X56="Sept",5,0)))))</f>
        <v>0</v>
      </c>
      <c r="Z56" s="28">
        <f>K56</f>
        <v>5</v>
      </c>
      <c r="AA56" s="28">
        <f>S56</f>
        <v>0</v>
      </c>
      <c r="AB56" s="28">
        <f>U56</f>
        <v>0</v>
      </c>
      <c r="AC56" s="28">
        <f>W56</f>
        <v>0</v>
      </c>
      <c r="AD56" s="28">
        <f>M56</f>
        <v>0</v>
      </c>
      <c r="AE56" s="28">
        <f>O56</f>
        <v>0</v>
      </c>
      <c r="AF56" s="28">
        <f>Q56</f>
        <v>0</v>
      </c>
      <c r="AG56" s="28">
        <f>Y56</f>
        <v>0</v>
      </c>
    </row>
    <row r="57" spans="1:33" s="29" customFormat="1" ht="16.25" customHeight="1" thickBot="1" x14ac:dyDescent="0.5">
      <c r="A57" s="21" t="s">
        <v>43</v>
      </c>
      <c r="B57" s="22">
        <f>RANK(G57,$G$45:$G$80,0)</f>
        <v>12</v>
      </c>
      <c r="C57" s="43" t="s">
        <v>409</v>
      </c>
      <c r="D57" s="23" t="s">
        <v>410</v>
      </c>
      <c r="E57" s="29" t="s">
        <v>411</v>
      </c>
      <c r="F57" s="23" t="s">
        <v>89</v>
      </c>
      <c r="G57" s="24">
        <f>SUMPRODUCT(LARGE(Z57:AG57,ROW($1:$4)))</f>
        <v>5</v>
      </c>
      <c r="H57" s="25">
        <f>SUM(M57,W57,K57,U57,S57,O57,Q57,Y57)</f>
        <v>5</v>
      </c>
      <c r="I57" s="26">
        <f>COUNTA(L57,V57,J57,T57,R57,N57,P57,X57)</f>
        <v>1</v>
      </c>
      <c r="J57" s="27"/>
      <c r="K57" s="27">
        <f>IF(J57="Or",90,IF(J57="Argent",50,IF(J57="Bronze",40,IF(J57="Cinq",15,IF(J57="Sept",5,0)))))</f>
        <v>0</v>
      </c>
      <c r="L57" s="27"/>
      <c r="M57" s="27">
        <f>IF(L57="Or",90,IF(L57="Argent",50,IF(L57="Bronze",40,IF(L57="Cinq",15,IF(L57="Sept",5,0)))))</f>
        <v>0</v>
      </c>
      <c r="N57" s="27" t="s">
        <v>30</v>
      </c>
      <c r="O57" s="27">
        <f>IF(N57="Or",90,IF(N57="Argent",50,IF(N57="Bronze",40,IF(N57="Cinq",15,IF(N57="Sept",5,0)))))</f>
        <v>5</v>
      </c>
      <c r="P57" s="27"/>
      <c r="Q57" s="27">
        <f>IF(P57="Or",90,IF(P57="Argent",50,IF(P57="Bronze",40,IF(P57="Cinq",15,IF(P57="Sept",5,0)))))</f>
        <v>0</v>
      </c>
      <c r="R57" s="27"/>
      <c r="S57" s="27">
        <f>IF(R57="Or",90,IF(R57="Argent",50,IF(R57="Bronze",40,IF(R57="Cinq",15,IF(R57="Sept",5,0)))))</f>
        <v>0</v>
      </c>
      <c r="T57" s="27"/>
      <c r="U57" s="27">
        <f>IF(T57="Or",160,IF(T57="Argent",90,IF(T57="Bronze",70,IF(T57="Cinq",25,IF(T57="Sept",10,0)))))</f>
        <v>0</v>
      </c>
      <c r="V57" s="27"/>
      <c r="W57" s="27">
        <f>IF(V57="Or",90,IF(V57="Argent",50,IF(V57="Bronze",40,IF(V57="Cinq",15,IF(V57="Sept",5,0)))))</f>
        <v>0</v>
      </c>
      <c r="X57" s="27"/>
      <c r="Y57" s="27">
        <f>IF(X57="Or",90,IF(X57="Argent",50,IF(X57="Bronze",40,IF(X57="Cinq",15,IF(X57="Sept",5,0)))))</f>
        <v>0</v>
      </c>
      <c r="Z57" s="28">
        <f>K57</f>
        <v>0</v>
      </c>
      <c r="AA57" s="28">
        <f>S57</f>
        <v>0</v>
      </c>
      <c r="AB57" s="28">
        <f>U57</f>
        <v>0</v>
      </c>
      <c r="AC57" s="28">
        <f>W57</f>
        <v>0</v>
      </c>
      <c r="AD57" s="28">
        <f>M57</f>
        <v>0</v>
      </c>
      <c r="AE57" s="28">
        <f>O57</f>
        <v>5</v>
      </c>
      <c r="AF57" s="28">
        <f>Q57</f>
        <v>0</v>
      </c>
      <c r="AG57" s="28">
        <f>Y57</f>
        <v>0</v>
      </c>
    </row>
    <row r="58" spans="1:33" s="29" customFormat="1" ht="16.25" customHeight="1" thickBot="1" x14ac:dyDescent="0.5">
      <c r="A58" s="21" t="s">
        <v>43</v>
      </c>
      <c r="B58" s="22">
        <f>RANK(G58,$G$45:$G$80,0)</f>
        <v>12</v>
      </c>
      <c r="C58" s="23" t="s">
        <v>539</v>
      </c>
      <c r="D58" s="23" t="s">
        <v>540</v>
      </c>
      <c r="E58" s="23" t="s">
        <v>339</v>
      </c>
      <c r="F58" s="23" t="s">
        <v>57</v>
      </c>
      <c r="G58" s="24">
        <f>SUMPRODUCT(LARGE(Z58:AG58,ROW($1:$4)))</f>
        <v>5</v>
      </c>
      <c r="H58" s="25">
        <f>SUM(M58,W58,K58,U58,S58,O58,Q58,Y58)</f>
        <v>5</v>
      </c>
      <c r="I58" s="26">
        <f>COUNTA(L58,V58,J58,T58,R58,N58,P58,X58)</f>
        <v>1</v>
      </c>
      <c r="J58" s="27"/>
      <c r="K58" s="27">
        <f>IF(J58="Or",90,IF(J58="Argent",50,IF(J58="Bronze",40,IF(J58="Cinq",15,IF(J58="Sept",5,0)))))</f>
        <v>0</v>
      </c>
      <c r="L58" s="27"/>
      <c r="M58" s="27">
        <f>IF(L58="Or",90,IF(L58="Argent",50,IF(L58="Bronze",40,IF(L58="Cinq",15,IF(L58="Sept",5,0)))))</f>
        <v>0</v>
      </c>
      <c r="N58" s="27"/>
      <c r="O58" s="27">
        <f>IF(N58="Or",90,IF(N58="Argent",50,IF(N58="Bronze",40,IF(N58="Cinq",15,IF(N58="Sept",5,0)))))</f>
        <v>0</v>
      </c>
      <c r="P58" s="27" t="s">
        <v>30</v>
      </c>
      <c r="Q58" s="27">
        <f>IF(P58="Or",90,IF(P58="Argent",50,IF(P58="Bronze",40,IF(P58="Cinq",15,IF(P58="Sept",5,0)))))</f>
        <v>5</v>
      </c>
      <c r="R58" s="27"/>
      <c r="S58" s="27">
        <f>IF(R58="Or",90,IF(R58="Argent",50,IF(R58="Bronze",40,IF(R58="Cinq",15,IF(R58="Sept",5,0)))))</f>
        <v>0</v>
      </c>
      <c r="T58" s="27"/>
      <c r="U58" s="27">
        <f>IF(T58="Or",160,IF(T58="Argent",90,IF(T58="Bronze",70,IF(T58="Cinq",25,IF(T58="Sept",10,0)))))</f>
        <v>0</v>
      </c>
      <c r="V58" s="27"/>
      <c r="W58" s="27">
        <f>IF(V58="Or",90,IF(V58="Argent",50,IF(V58="Bronze",40,IF(V58="Cinq",15,IF(V58="Sept",5,0)))))</f>
        <v>0</v>
      </c>
      <c r="X58" s="27"/>
      <c r="Y58" s="27">
        <f>IF(X58="Or",90,IF(X58="Argent",50,IF(X58="Bronze",40,IF(X58="Cinq",15,IF(X58="Sept",5,0)))))</f>
        <v>0</v>
      </c>
      <c r="Z58" s="28">
        <f>K58</f>
        <v>0</v>
      </c>
      <c r="AA58" s="28">
        <f>S58</f>
        <v>0</v>
      </c>
      <c r="AB58" s="28">
        <f>U58</f>
        <v>0</v>
      </c>
      <c r="AC58" s="28">
        <f>W58</f>
        <v>0</v>
      </c>
      <c r="AD58" s="28">
        <f>M58</f>
        <v>0</v>
      </c>
      <c r="AE58" s="28">
        <f>O58</f>
        <v>0</v>
      </c>
      <c r="AF58" s="28">
        <f>Q58</f>
        <v>5</v>
      </c>
      <c r="AG58" s="28">
        <f>Y58</f>
        <v>0</v>
      </c>
    </row>
    <row r="59" spans="1:33" ht="0" hidden="1" customHeight="1" thickBot="1" x14ac:dyDescent="0.5">
      <c r="A59" s="21" t="s">
        <v>43</v>
      </c>
      <c r="B59" s="22">
        <f t="shared" ref="B45:B80" si="60">RANK(G59,$G$45:$G$80,0)</f>
        <v>15</v>
      </c>
      <c r="C59" s="23"/>
      <c r="D59" s="23"/>
      <c r="E59" s="30"/>
      <c r="F59" s="23"/>
      <c r="G59" s="24">
        <f t="shared" ref="G45:G59" si="61">SUMPRODUCT(LARGE(Z59:AG59,ROW($1:$4)))</f>
        <v>0</v>
      </c>
      <c r="H59" s="25">
        <f t="shared" ref="H45:H59" si="62">SUM(M59,W59,K59,U59,S59,O59,Q59,Y59)</f>
        <v>0</v>
      </c>
      <c r="I59" s="26">
        <f t="shared" ref="I45:I59" si="63">COUNTA(L59,V59,J59,T59,R59,N59,P59,X59)</f>
        <v>0</v>
      </c>
      <c r="J59" s="27"/>
      <c r="K59" s="27">
        <f t="shared" ref="K45:K59" si="64">IF(J59="Or",90,IF(J59="Argent",50,IF(J59="Bronze",40,IF(J59="Cinq",15,IF(J59="Sept",5,0)))))</f>
        <v>0</v>
      </c>
      <c r="L59" s="27"/>
      <c r="M59" s="27">
        <f t="shared" ref="M45:M59" si="65">IF(L59="Or",90,IF(L59="Argent",50,IF(L59="Bronze",40,IF(L59="Cinq",15,IF(L59="Sept",5,0)))))</f>
        <v>0</v>
      </c>
      <c r="N59" s="27"/>
      <c r="O59" s="27">
        <f t="shared" ref="O45:O59" si="66">IF(N59="Or",90,IF(N59="Argent",50,IF(N59="Bronze",40,IF(N59="Cinq",15,IF(N59="Sept",5,0)))))</f>
        <v>0</v>
      </c>
      <c r="P59" s="27"/>
      <c r="Q59" s="27">
        <f t="shared" ref="Q45:Q59" si="67">IF(P59="Or",90,IF(P59="Argent",50,IF(P59="Bronze",40,IF(P59="Cinq",15,IF(P59="Sept",5,0)))))</f>
        <v>0</v>
      </c>
      <c r="R59" s="27"/>
      <c r="S59" s="27">
        <f t="shared" ref="S45:S59" si="68">IF(R59="Or",90,IF(R59="Argent",50,IF(R59="Bronze",40,IF(R59="Cinq",15,IF(R59="Sept",5,0)))))</f>
        <v>0</v>
      </c>
      <c r="T59" s="27"/>
      <c r="U59" s="27">
        <f t="shared" ref="U45:U59" si="69">IF(T59="Or",160,IF(T59="Argent",90,IF(T59="Bronze",70,IF(T59="Cinq",25,IF(T59="Sept",10,0)))))</f>
        <v>0</v>
      </c>
      <c r="V59" s="27"/>
      <c r="W59" s="27">
        <f t="shared" ref="W45:W59" si="70">IF(V59="Or",90,IF(V59="Argent",50,IF(V59="Bronze",40,IF(V59="Cinq",15,IF(V59="Sept",5,0)))))</f>
        <v>0</v>
      </c>
      <c r="X59" s="27"/>
      <c r="Y59" s="27">
        <f t="shared" ref="Y45:Y59" si="71">IF(X59="Or",90,IF(X59="Argent",50,IF(X59="Bronze",40,IF(X59="Cinq",15,IF(X59="Sept",5,0)))))</f>
        <v>0</v>
      </c>
      <c r="Z59" s="28">
        <f t="shared" ref="Z45:Z59" si="72">K59</f>
        <v>0</v>
      </c>
      <c r="AA59" s="28">
        <f t="shared" ref="AA45:AA59" si="73">S59</f>
        <v>0</v>
      </c>
      <c r="AB59" s="28">
        <f t="shared" ref="AB45:AB59" si="74">U59</f>
        <v>0</v>
      </c>
      <c r="AC59" s="28">
        <f t="shared" ref="AC45:AC59" si="75">W59</f>
        <v>0</v>
      </c>
      <c r="AD59" s="28">
        <f t="shared" ref="AD45:AD59" si="76">M59</f>
        <v>0</v>
      </c>
      <c r="AE59" s="28">
        <f t="shared" ref="AE45:AE59" si="77">O59</f>
        <v>0</v>
      </c>
      <c r="AF59" s="28">
        <f t="shared" ref="AF45:AF59" si="78">Q59</f>
        <v>0</v>
      </c>
      <c r="AG59" s="28">
        <f t="shared" ref="AG45:AG59" si="79">Y59</f>
        <v>0</v>
      </c>
    </row>
    <row r="60" spans="1:33" s="29" customFormat="1" ht="16.25" hidden="1" customHeight="1" thickBot="1" x14ac:dyDescent="0.5">
      <c r="A60" s="21" t="s">
        <v>43</v>
      </c>
      <c r="B60" s="22">
        <f t="shared" si="60"/>
        <v>15</v>
      </c>
      <c r="C60" s="23"/>
      <c r="D60" s="23"/>
      <c r="E60" s="30"/>
      <c r="F60" s="23"/>
      <c r="G60" s="24">
        <f t="shared" ref="G60:G80" si="80">SUMPRODUCT(LARGE(Z60:AG60,ROW($1:$4)))</f>
        <v>0</v>
      </c>
      <c r="H60" s="25">
        <f t="shared" ref="H60:H80" si="81">SUM(M60,W60,K60,U60,S60,O60,Q60,Y60)</f>
        <v>0</v>
      </c>
      <c r="I60" s="26">
        <f t="shared" ref="I60:I80" si="82">COUNTA(L60,V60,J60,T60,R60,N60,P60,X60)</f>
        <v>0</v>
      </c>
      <c r="J60" s="27"/>
      <c r="K60" s="27">
        <f t="shared" ref="K60:K80" si="83">IF(J60="Or",90,IF(J60="Argent",50,IF(J60="Bronze",40,IF(J60="Cinq",15,IF(J60="Sept",5,0)))))</f>
        <v>0</v>
      </c>
      <c r="L60" s="27"/>
      <c r="M60" s="27">
        <f t="shared" ref="M60:M80" si="84">IF(L60="Or",90,IF(L60="Argent",50,IF(L60="Bronze",40,IF(L60="Cinq",15,IF(L60="Sept",5,0)))))</f>
        <v>0</v>
      </c>
      <c r="N60" s="27"/>
      <c r="O60" s="27">
        <f t="shared" ref="O60:O80" si="85">IF(N60="Or",90,IF(N60="Argent",50,IF(N60="Bronze",40,IF(N60="Cinq",15,IF(N60="Sept",5,0)))))</f>
        <v>0</v>
      </c>
      <c r="P60" s="27"/>
      <c r="Q60" s="27">
        <f t="shared" ref="Q60:Q80" si="86">IF(P60="Or",90,IF(P60="Argent",50,IF(P60="Bronze",40,IF(P60="Cinq",15,IF(P60="Sept",5,0)))))</f>
        <v>0</v>
      </c>
      <c r="R60" s="27"/>
      <c r="S60" s="27">
        <f t="shared" ref="S60:S80" si="87">IF(R60="Or",90,IF(R60="Argent",50,IF(R60="Bronze",40,IF(R60="Cinq",15,IF(R60="Sept",5,0)))))</f>
        <v>0</v>
      </c>
      <c r="T60" s="27"/>
      <c r="U60" s="27">
        <f t="shared" si="49"/>
        <v>0</v>
      </c>
      <c r="V60" s="27"/>
      <c r="W60" s="27">
        <f t="shared" ref="W60:W80" si="88">IF(V60="Or",90,IF(V60="Argent",50,IF(V60="Bronze",40,IF(V60="Cinq",15,IF(V60="Sept",5,0)))))</f>
        <v>0</v>
      </c>
      <c r="X60" s="27"/>
      <c r="Y60" s="27">
        <f t="shared" ref="Y60:Y80" si="89">IF(X60="Or",90,IF(X60="Argent",50,IF(X60="Bronze",40,IF(X60="Cinq",15,IF(X60="Sept",5,0)))))</f>
        <v>0</v>
      </c>
      <c r="Z60" s="28">
        <f t="shared" ref="Z60:Z80" si="90">K60</f>
        <v>0</v>
      </c>
      <c r="AA60" s="28">
        <f t="shared" ref="AA60:AA80" si="91">S60</f>
        <v>0</v>
      </c>
      <c r="AB60" s="28">
        <f t="shared" ref="AB60:AB80" si="92">U60</f>
        <v>0</v>
      </c>
      <c r="AC60" s="28">
        <f t="shared" ref="AC60:AC80" si="93">W60</f>
        <v>0</v>
      </c>
      <c r="AD60" s="28">
        <f t="shared" ref="AD60:AD80" si="94">M60</f>
        <v>0</v>
      </c>
      <c r="AE60" s="28">
        <f t="shared" ref="AE60:AE80" si="95">O60</f>
        <v>0</v>
      </c>
      <c r="AF60" s="28">
        <f t="shared" ref="AF60:AF80" si="96">Q60</f>
        <v>0</v>
      </c>
      <c r="AG60" s="28">
        <f t="shared" si="59"/>
        <v>0</v>
      </c>
    </row>
    <row r="61" spans="1:33" s="29" customFormat="1" ht="16.25" hidden="1" customHeight="1" thickBot="1" x14ac:dyDescent="0.5">
      <c r="A61" s="21" t="s">
        <v>43</v>
      </c>
      <c r="B61" s="22">
        <f t="shared" si="60"/>
        <v>15</v>
      </c>
      <c r="C61" s="23"/>
      <c r="D61" s="23"/>
      <c r="E61" s="30"/>
      <c r="F61" s="23"/>
      <c r="G61" s="24">
        <f t="shared" si="80"/>
        <v>0</v>
      </c>
      <c r="H61" s="25">
        <f t="shared" si="81"/>
        <v>0</v>
      </c>
      <c r="I61" s="26">
        <f t="shared" si="82"/>
        <v>0</v>
      </c>
      <c r="J61" s="27"/>
      <c r="K61" s="27">
        <f t="shared" si="83"/>
        <v>0</v>
      </c>
      <c r="L61" s="27"/>
      <c r="M61" s="27">
        <f t="shared" si="84"/>
        <v>0</v>
      </c>
      <c r="N61" s="27"/>
      <c r="O61" s="27">
        <f t="shared" si="85"/>
        <v>0</v>
      </c>
      <c r="P61" s="27"/>
      <c r="Q61" s="27">
        <f t="shared" si="86"/>
        <v>0</v>
      </c>
      <c r="R61" s="27"/>
      <c r="S61" s="27">
        <f t="shared" si="87"/>
        <v>0</v>
      </c>
      <c r="T61" s="27"/>
      <c r="U61" s="27">
        <f t="shared" si="49"/>
        <v>0</v>
      </c>
      <c r="V61" s="27"/>
      <c r="W61" s="27">
        <f t="shared" si="88"/>
        <v>0</v>
      </c>
      <c r="X61" s="27"/>
      <c r="Y61" s="27">
        <f t="shared" si="89"/>
        <v>0</v>
      </c>
      <c r="Z61" s="28">
        <f t="shared" si="90"/>
        <v>0</v>
      </c>
      <c r="AA61" s="28">
        <f t="shared" si="91"/>
        <v>0</v>
      </c>
      <c r="AB61" s="28">
        <f t="shared" si="92"/>
        <v>0</v>
      </c>
      <c r="AC61" s="28">
        <f t="shared" si="93"/>
        <v>0</v>
      </c>
      <c r="AD61" s="28">
        <f t="shared" si="94"/>
        <v>0</v>
      </c>
      <c r="AE61" s="28">
        <f t="shared" si="95"/>
        <v>0</v>
      </c>
      <c r="AF61" s="28">
        <f t="shared" si="96"/>
        <v>0</v>
      </c>
      <c r="AG61" s="28">
        <f t="shared" si="59"/>
        <v>0</v>
      </c>
    </row>
    <row r="62" spans="1:33" s="29" customFormat="1" ht="16.25" hidden="1" customHeight="1" thickBot="1" x14ac:dyDescent="0.5">
      <c r="A62" s="21" t="s">
        <v>43</v>
      </c>
      <c r="B62" s="22">
        <f t="shared" si="60"/>
        <v>15</v>
      </c>
      <c r="C62" s="23"/>
      <c r="D62" s="23"/>
      <c r="E62" s="30"/>
      <c r="F62" s="23"/>
      <c r="G62" s="24">
        <f t="shared" si="80"/>
        <v>0</v>
      </c>
      <c r="H62" s="25">
        <f t="shared" si="81"/>
        <v>0</v>
      </c>
      <c r="I62" s="26">
        <f t="shared" si="82"/>
        <v>0</v>
      </c>
      <c r="J62" s="27"/>
      <c r="K62" s="27">
        <f t="shared" si="83"/>
        <v>0</v>
      </c>
      <c r="L62" s="27"/>
      <c r="M62" s="27">
        <f t="shared" si="84"/>
        <v>0</v>
      </c>
      <c r="N62" s="27"/>
      <c r="O62" s="27">
        <f t="shared" si="85"/>
        <v>0</v>
      </c>
      <c r="P62" s="27"/>
      <c r="Q62" s="27">
        <f t="shared" si="86"/>
        <v>0</v>
      </c>
      <c r="R62" s="27"/>
      <c r="S62" s="27">
        <f t="shared" si="87"/>
        <v>0</v>
      </c>
      <c r="T62" s="27"/>
      <c r="U62" s="27">
        <f t="shared" si="49"/>
        <v>0</v>
      </c>
      <c r="V62" s="27"/>
      <c r="W62" s="27">
        <f t="shared" si="88"/>
        <v>0</v>
      </c>
      <c r="X62" s="27"/>
      <c r="Y62" s="27">
        <f t="shared" si="89"/>
        <v>0</v>
      </c>
      <c r="Z62" s="28">
        <f t="shared" si="90"/>
        <v>0</v>
      </c>
      <c r="AA62" s="28">
        <f t="shared" si="91"/>
        <v>0</v>
      </c>
      <c r="AB62" s="28">
        <f t="shared" si="92"/>
        <v>0</v>
      </c>
      <c r="AC62" s="28">
        <f t="shared" si="93"/>
        <v>0</v>
      </c>
      <c r="AD62" s="28">
        <f t="shared" si="94"/>
        <v>0</v>
      </c>
      <c r="AE62" s="28">
        <f t="shared" si="95"/>
        <v>0</v>
      </c>
      <c r="AF62" s="28">
        <f t="shared" si="96"/>
        <v>0</v>
      </c>
      <c r="AG62" s="28">
        <f t="shared" si="59"/>
        <v>0</v>
      </c>
    </row>
    <row r="63" spans="1:33" s="29" customFormat="1" ht="16.25" hidden="1" customHeight="1" thickBot="1" x14ac:dyDescent="0.5">
      <c r="A63" s="21" t="s">
        <v>43</v>
      </c>
      <c r="B63" s="22">
        <f t="shared" si="60"/>
        <v>15</v>
      </c>
      <c r="C63" s="30"/>
      <c r="D63" s="23"/>
      <c r="E63" s="30"/>
      <c r="F63" s="23"/>
      <c r="G63" s="24">
        <f t="shared" si="80"/>
        <v>0</v>
      </c>
      <c r="H63" s="25">
        <f t="shared" si="81"/>
        <v>0</v>
      </c>
      <c r="I63" s="26">
        <f t="shared" si="82"/>
        <v>0</v>
      </c>
      <c r="J63" s="27"/>
      <c r="K63" s="27">
        <f t="shared" si="83"/>
        <v>0</v>
      </c>
      <c r="L63" s="27"/>
      <c r="M63" s="27">
        <f t="shared" si="84"/>
        <v>0</v>
      </c>
      <c r="N63" s="27"/>
      <c r="O63" s="27">
        <f t="shared" si="85"/>
        <v>0</v>
      </c>
      <c r="P63" s="27"/>
      <c r="Q63" s="27">
        <f t="shared" si="86"/>
        <v>0</v>
      </c>
      <c r="R63" s="27"/>
      <c r="S63" s="27">
        <f t="shared" si="87"/>
        <v>0</v>
      </c>
      <c r="T63" s="27"/>
      <c r="U63" s="27">
        <f t="shared" si="49"/>
        <v>0</v>
      </c>
      <c r="V63" s="27"/>
      <c r="W63" s="27">
        <f t="shared" si="88"/>
        <v>0</v>
      </c>
      <c r="X63" s="27"/>
      <c r="Y63" s="27">
        <f t="shared" si="89"/>
        <v>0</v>
      </c>
      <c r="Z63" s="28">
        <f t="shared" si="90"/>
        <v>0</v>
      </c>
      <c r="AA63" s="28">
        <f t="shared" si="91"/>
        <v>0</v>
      </c>
      <c r="AB63" s="28">
        <f t="shared" si="92"/>
        <v>0</v>
      </c>
      <c r="AC63" s="28">
        <f t="shared" si="93"/>
        <v>0</v>
      </c>
      <c r="AD63" s="28">
        <f t="shared" si="94"/>
        <v>0</v>
      </c>
      <c r="AE63" s="28">
        <f t="shared" si="95"/>
        <v>0</v>
      </c>
      <c r="AF63" s="28">
        <f t="shared" si="96"/>
        <v>0</v>
      </c>
      <c r="AG63" s="28">
        <f t="shared" si="59"/>
        <v>0</v>
      </c>
    </row>
    <row r="64" spans="1:33" s="29" customFormat="1" ht="16.25" hidden="1" customHeight="1" thickBot="1" x14ac:dyDescent="0.5">
      <c r="A64" s="21" t="s">
        <v>43</v>
      </c>
      <c r="B64" s="22">
        <f t="shared" si="60"/>
        <v>15</v>
      </c>
      <c r="C64" s="30"/>
      <c r="D64" s="23"/>
      <c r="E64" s="30"/>
      <c r="F64" s="23"/>
      <c r="G64" s="24">
        <f t="shared" si="80"/>
        <v>0</v>
      </c>
      <c r="H64" s="25">
        <f t="shared" si="81"/>
        <v>0</v>
      </c>
      <c r="I64" s="26">
        <f t="shared" si="82"/>
        <v>0</v>
      </c>
      <c r="J64" s="27"/>
      <c r="K64" s="27">
        <f t="shared" si="83"/>
        <v>0</v>
      </c>
      <c r="L64" s="27"/>
      <c r="M64" s="27">
        <f t="shared" si="84"/>
        <v>0</v>
      </c>
      <c r="N64" s="27"/>
      <c r="O64" s="27">
        <f t="shared" si="85"/>
        <v>0</v>
      </c>
      <c r="P64" s="27"/>
      <c r="Q64" s="27">
        <f t="shared" si="86"/>
        <v>0</v>
      </c>
      <c r="R64" s="27"/>
      <c r="S64" s="27">
        <f t="shared" si="87"/>
        <v>0</v>
      </c>
      <c r="T64" s="27"/>
      <c r="U64" s="27">
        <f t="shared" si="49"/>
        <v>0</v>
      </c>
      <c r="V64" s="27"/>
      <c r="W64" s="27">
        <f t="shared" si="88"/>
        <v>0</v>
      </c>
      <c r="X64" s="27"/>
      <c r="Y64" s="27">
        <f t="shared" si="89"/>
        <v>0</v>
      </c>
      <c r="Z64" s="28">
        <f t="shared" si="90"/>
        <v>0</v>
      </c>
      <c r="AA64" s="28">
        <f t="shared" si="91"/>
        <v>0</v>
      </c>
      <c r="AB64" s="28">
        <f t="shared" si="92"/>
        <v>0</v>
      </c>
      <c r="AC64" s="28">
        <f t="shared" si="93"/>
        <v>0</v>
      </c>
      <c r="AD64" s="28">
        <f t="shared" si="94"/>
        <v>0</v>
      </c>
      <c r="AE64" s="28">
        <f t="shared" si="95"/>
        <v>0</v>
      </c>
      <c r="AF64" s="28">
        <f t="shared" si="96"/>
        <v>0</v>
      </c>
      <c r="AG64" s="28">
        <f t="shared" si="59"/>
        <v>0</v>
      </c>
    </row>
    <row r="65" spans="1:33" s="29" customFormat="1" ht="16.25" hidden="1" customHeight="1" thickBot="1" x14ac:dyDescent="0.5">
      <c r="A65" s="21" t="s">
        <v>43</v>
      </c>
      <c r="B65" s="22">
        <f t="shared" si="60"/>
        <v>15</v>
      </c>
      <c r="C65" s="30"/>
      <c r="D65" s="23"/>
      <c r="E65" s="30"/>
      <c r="F65" s="23"/>
      <c r="G65" s="24">
        <f t="shared" si="80"/>
        <v>0</v>
      </c>
      <c r="H65" s="25">
        <f t="shared" si="81"/>
        <v>0</v>
      </c>
      <c r="I65" s="26">
        <f t="shared" si="82"/>
        <v>0</v>
      </c>
      <c r="J65" s="27"/>
      <c r="K65" s="27">
        <f t="shared" si="83"/>
        <v>0</v>
      </c>
      <c r="L65" s="27"/>
      <c r="M65" s="27">
        <f t="shared" si="84"/>
        <v>0</v>
      </c>
      <c r="N65" s="27"/>
      <c r="O65" s="27">
        <f t="shared" si="85"/>
        <v>0</v>
      </c>
      <c r="P65" s="27"/>
      <c r="Q65" s="27">
        <f t="shared" si="86"/>
        <v>0</v>
      </c>
      <c r="R65" s="27"/>
      <c r="S65" s="27">
        <f t="shared" si="87"/>
        <v>0</v>
      </c>
      <c r="T65" s="27"/>
      <c r="U65" s="27">
        <f t="shared" si="49"/>
        <v>0</v>
      </c>
      <c r="V65" s="27"/>
      <c r="W65" s="27">
        <f t="shared" si="88"/>
        <v>0</v>
      </c>
      <c r="X65" s="27"/>
      <c r="Y65" s="27">
        <f t="shared" si="89"/>
        <v>0</v>
      </c>
      <c r="Z65" s="28">
        <f t="shared" si="90"/>
        <v>0</v>
      </c>
      <c r="AA65" s="28">
        <f t="shared" si="91"/>
        <v>0</v>
      </c>
      <c r="AB65" s="28">
        <f t="shared" si="92"/>
        <v>0</v>
      </c>
      <c r="AC65" s="28">
        <f t="shared" si="93"/>
        <v>0</v>
      </c>
      <c r="AD65" s="28">
        <f t="shared" si="94"/>
        <v>0</v>
      </c>
      <c r="AE65" s="28">
        <f t="shared" si="95"/>
        <v>0</v>
      </c>
      <c r="AF65" s="28">
        <f t="shared" si="96"/>
        <v>0</v>
      </c>
      <c r="AG65" s="28">
        <f t="shared" si="59"/>
        <v>0</v>
      </c>
    </row>
    <row r="66" spans="1:33" s="29" customFormat="1" ht="16.25" hidden="1" customHeight="1" thickBot="1" x14ac:dyDescent="0.5">
      <c r="A66" s="21" t="s">
        <v>43</v>
      </c>
      <c r="B66" s="22">
        <f t="shared" si="60"/>
        <v>15</v>
      </c>
      <c r="C66"/>
      <c r="E66" s="6"/>
      <c r="F66" s="23"/>
      <c r="G66" s="24">
        <f t="shared" si="80"/>
        <v>0</v>
      </c>
      <c r="H66" s="25">
        <f t="shared" si="81"/>
        <v>0</v>
      </c>
      <c r="I66" s="26">
        <f t="shared" si="82"/>
        <v>0</v>
      </c>
      <c r="J66" s="27"/>
      <c r="K66" s="27">
        <f t="shared" si="83"/>
        <v>0</v>
      </c>
      <c r="L66" s="27"/>
      <c r="M66" s="27">
        <f t="shared" si="84"/>
        <v>0</v>
      </c>
      <c r="N66" s="27"/>
      <c r="O66" s="27">
        <f t="shared" si="85"/>
        <v>0</v>
      </c>
      <c r="P66" s="27"/>
      <c r="Q66" s="27">
        <f t="shared" si="86"/>
        <v>0</v>
      </c>
      <c r="R66" s="27"/>
      <c r="S66" s="27">
        <f t="shared" si="87"/>
        <v>0</v>
      </c>
      <c r="T66" s="27"/>
      <c r="U66" s="27">
        <f t="shared" si="49"/>
        <v>0</v>
      </c>
      <c r="V66" s="27"/>
      <c r="W66" s="27">
        <f t="shared" si="88"/>
        <v>0</v>
      </c>
      <c r="X66" s="27"/>
      <c r="Y66" s="27">
        <f t="shared" si="89"/>
        <v>0</v>
      </c>
      <c r="Z66" s="28">
        <f t="shared" si="90"/>
        <v>0</v>
      </c>
      <c r="AA66" s="28">
        <f t="shared" si="91"/>
        <v>0</v>
      </c>
      <c r="AB66" s="28">
        <f t="shared" si="92"/>
        <v>0</v>
      </c>
      <c r="AC66" s="28">
        <f t="shared" si="93"/>
        <v>0</v>
      </c>
      <c r="AD66" s="28">
        <f t="shared" si="94"/>
        <v>0</v>
      </c>
      <c r="AE66" s="28">
        <f t="shared" si="95"/>
        <v>0</v>
      </c>
      <c r="AF66" s="28">
        <f t="shared" si="96"/>
        <v>0</v>
      </c>
      <c r="AG66" s="28">
        <f t="shared" si="59"/>
        <v>0</v>
      </c>
    </row>
    <row r="67" spans="1:33" s="29" customFormat="1" ht="16.25" hidden="1" customHeight="1" thickBot="1" x14ac:dyDescent="0.5">
      <c r="A67" s="21" t="s">
        <v>43</v>
      </c>
      <c r="B67" s="22">
        <f t="shared" si="60"/>
        <v>15</v>
      </c>
      <c r="C67"/>
      <c r="D67" s="23"/>
      <c r="E67" s="30"/>
      <c r="F67" s="23"/>
      <c r="G67" s="24">
        <f t="shared" si="80"/>
        <v>0</v>
      </c>
      <c r="H67" s="25">
        <f t="shared" si="81"/>
        <v>0</v>
      </c>
      <c r="I67" s="26">
        <f t="shared" si="82"/>
        <v>0</v>
      </c>
      <c r="J67" s="27"/>
      <c r="K67" s="27">
        <f t="shared" si="83"/>
        <v>0</v>
      </c>
      <c r="L67" s="27"/>
      <c r="M67" s="27">
        <f t="shared" si="84"/>
        <v>0</v>
      </c>
      <c r="N67" s="27"/>
      <c r="O67" s="27">
        <f t="shared" si="85"/>
        <v>0</v>
      </c>
      <c r="P67" s="27"/>
      <c r="Q67" s="27">
        <f t="shared" si="86"/>
        <v>0</v>
      </c>
      <c r="R67" s="27"/>
      <c r="S67" s="27">
        <f t="shared" si="87"/>
        <v>0</v>
      </c>
      <c r="T67" s="27"/>
      <c r="U67" s="27">
        <f t="shared" si="49"/>
        <v>0</v>
      </c>
      <c r="V67" s="27"/>
      <c r="W67" s="27">
        <f t="shared" si="88"/>
        <v>0</v>
      </c>
      <c r="X67" s="27"/>
      <c r="Y67" s="27">
        <f t="shared" si="89"/>
        <v>0</v>
      </c>
      <c r="Z67" s="28">
        <f t="shared" si="90"/>
        <v>0</v>
      </c>
      <c r="AA67" s="28">
        <f t="shared" si="91"/>
        <v>0</v>
      </c>
      <c r="AB67" s="28">
        <f t="shared" si="92"/>
        <v>0</v>
      </c>
      <c r="AC67" s="28">
        <f t="shared" si="93"/>
        <v>0</v>
      </c>
      <c r="AD67" s="28">
        <f t="shared" si="94"/>
        <v>0</v>
      </c>
      <c r="AE67" s="28">
        <f t="shared" si="95"/>
        <v>0</v>
      </c>
      <c r="AF67" s="28">
        <f t="shared" si="96"/>
        <v>0</v>
      </c>
      <c r="AG67" s="28">
        <f t="shared" si="59"/>
        <v>0</v>
      </c>
    </row>
    <row r="68" spans="1:33" s="29" customFormat="1" ht="16.25" hidden="1" customHeight="1" thickBot="1" x14ac:dyDescent="0.5">
      <c r="A68" s="21" t="s">
        <v>43</v>
      </c>
      <c r="B68" s="22">
        <f t="shared" si="60"/>
        <v>15</v>
      </c>
      <c r="C68"/>
      <c r="D68" s="23"/>
      <c r="E68" s="30"/>
      <c r="F68" s="23"/>
      <c r="G68" s="24">
        <f t="shared" si="80"/>
        <v>0</v>
      </c>
      <c r="H68" s="25">
        <f t="shared" si="81"/>
        <v>0</v>
      </c>
      <c r="I68" s="26">
        <f t="shared" si="82"/>
        <v>0</v>
      </c>
      <c r="J68" s="27"/>
      <c r="K68" s="27">
        <f t="shared" si="83"/>
        <v>0</v>
      </c>
      <c r="L68" s="27"/>
      <c r="M68" s="27">
        <f t="shared" si="84"/>
        <v>0</v>
      </c>
      <c r="N68" s="27"/>
      <c r="O68" s="27">
        <f t="shared" si="85"/>
        <v>0</v>
      </c>
      <c r="P68" s="27"/>
      <c r="Q68" s="27">
        <f t="shared" si="86"/>
        <v>0</v>
      </c>
      <c r="R68" s="27"/>
      <c r="S68" s="27">
        <f t="shared" si="87"/>
        <v>0</v>
      </c>
      <c r="T68" s="27"/>
      <c r="U68" s="27">
        <f t="shared" si="49"/>
        <v>0</v>
      </c>
      <c r="V68" s="27"/>
      <c r="W68" s="27">
        <f t="shared" si="88"/>
        <v>0</v>
      </c>
      <c r="X68" s="27"/>
      <c r="Y68" s="27">
        <f t="shared" si="89"/>
        <v>0</v>
      </c>
      <c r="Z68" s="28">
        <f t="shared" si="90"/>
        <v>0</v>
      </c>
      <c r="AA68" s="28">
        <f t="shared" si="91"/>
        <v>0</v>
      </c>
      <c r="AB68" s="28">
        <f t="shared" si="92"/>
        <v>0</v>
      </c>
      <c r="AC68" s="28">
        <f t="shared" si="93"/>
        <v>0</v>
      </c>
      <c r="AD68" s="28">
        <f t="shared" si="94"/>
        <v>0</v>
      </c>
      <c r="AE68" s="28">
        <f t="shared" si="95"/>
        <v>0</v>
      </c>
      <c r="AF68" s="28">
        <f t="shared" si="96"/>
        <v>0</v>
      </c>
      <c r="AG68" s="28">
        <f t="shared" si="59"/>
        <v>0</v>
      </c>
    </row>
    <row r="69" spans="1:33" s="29" customFormat="1" ht="16.25" hidden="1" customHeight="1" thickBot="1" x14ac:dyDescent="0.5">
      <c r="A69" s="21" t="s">
        <v>43</v>
      </c>
      <c r="B69" s="22">
        <f t="shared" si="60"/>
        <v>15</v>
      </c>
      <c r="C69" s="30"/>
      <c r="D69" s="23"/>
      <c r="E69" s="30"/>
      <c r="F69" s="23"/>
      <c r="G69" s="24">
        <f t="shared" si="80"/>
        <v>0</v>
      </c>
      <c r="H69" s="25">
        <f t="shared" si="81"/>
        <v>0</v>
      </c>
      <c r="I69" s="26">
        <f t="shared" si="82"/>
        <v>0</v>
      </c>
      <c r="J69" s="27"/>
      <c r="K69" s="27">
        <f t="shared" si="83"/>
        <v>0</v>
      </c>
      <c r="L69" s="27"/>
      <c r="M69" s="27">
        <f t="shared" si="84"/>
        <v>0</v>
      </c>
      <c r="N69" s="27"/>
      <c r="O69" s="27">
        <f t="shared" si="85"/>
        <v>0</v>
      </c>
      <c r="P69" s="27"/>
      <c r="Q69" s="27">
        <f t="shared" si="86"/>
        <v>0</v>
      </c>
      <c r="R69" s="27"/>
      <c r="S69" s="27">
        <f t="shared" si="87"/>
        <v>0</v>
      </c>
      <c r="T69" s="27"/>
      <c r="U69" s="27">
        <f t="shared" si="49"/>
        <v>0</v>
      </c>
      <c r="V69" s="27"/>
      <c r="W69" s="27">
        <f t="shared" si="88"/>
        <v>0</v>
      </c>
      <c r="X69" s="27"/>
      <c r="Y69" s="27">
        <f t="shared" si="89"/>
        <v>0</v>
      </c>
      <c r="Z69" s="28">
        <f t="shared" si="90"/>
        <v>0</v>
      </c>
      <c r="AA69" s="28">
        <f t="shared" si="91"/>
        <v>0</v>
      </c>
      <c r="AB69" s="28">
        <f t="shared" si="92"/>
        <v>0</v>
      </c>
      <c r="AC69" s="28">
        <f t="shared" si="93"/>
        <v>0</v>
      </c>
      <c r="AD69" s="28">
        <f t="shared" si="94"/>
        <v>0</v>
      </c>
      <c r="AE69" s="28">
        <f t="shared" si="95"/>
        <v>0</v>
      </c>
      <c r="AF69" s="28">
        <f t="shared" si="96"/>
        <v>0</v>
      </c>
      <c r="AG69" s="28">
        <f t="shared" si="59"/>
        <v>0</v>
      </c>
    </row>
    <row r="70" spans="1:33" s="29" customFormat="1" ht="16.25" hidden="1" customHeight="1" thickBot="1" x14ac:dyDescent="0.5">
      <c r="A70" s="21" t="s">
        <v>43</v>
      </c>
      <c r="B70" s="22">
        <f t="shared" si="60"/>
        <v>15</v>
      </c>
      <c r="C70" s="23"/>
      <c r="D70" s="23"/>
      <c r="E70" s="23"/>
      <c r="F70" s="23"/>
      <c r="G70" s="24">
        <f t="shared" si="80"/>
        <v>0</v>
      </c>
      <c r="H70" s="25">
        <f t="shared" si="81"/>
        <v>0</v>
      </c>
      <c r="I70" s="26">
        <f t="shared" si="82"/>
        <v>0</v>
      </c>
      <c r="J70" s="27"/>
      <c r="K70" s="27">
        <f t="shared" si="83"/>
        <v>0</v>
      </c>
      <c r="L70" s="27"/>
      <c r="M70" s="27">
        <f t="shared" si="84"/>
        <v>0</v>
      </c>
      <c r="N70" s="27"/>
      <c r="O70" s="27">
        <f t="shared" si="85"/>
        <v>0</v>
      </c>
      <c r="P70" s="27"/>
      <c r="Q70" s="27">
        <f t="shared" si="86"/>
        <v>0</v>
      </c>
      <c r="R70" s="27"/>
      <c r="S70" s="27">
        <f t="shared" si="87"/>
        <v>0</v>
      </c>
      <c r="T70" s="27"/>
      <c r="U70" s="27">
        <f t="shared" si="49"/>
        <v>0</v>
      </c>
      <c r="V70" s="27"/>
      <c r="W70" s="27">
        <f t="shared" si="88"/>
        <v>0</v>
      </c>
      <c r="X70" s="27"/>
      <c r="Y70" s="27">
        <f t="shared" si="89"/>
        <v>0</v>
      </c>
      <c r="Z70" s="28">
        <f t="shared" si="90"/>
        <v>0</v>
      </c>
      <c r="AA70" s="28">
        <f t="shared" si="91"/>
        <v>0</v>
      </c>
      <c r="AB70" s="28">
        <f t="shared" si="92"/>
        <v>0</v>
      </c>
      <c r="AC70" s="28">
        <f t="shared" si="93"/>
        <v>0</v>
      </c>
      <c r="AD70" s="28">
        <f t="shared" si="94"/>
        <v>0</v>
      </c>
      <c r="AE70" s="28">
        <f t="shared" si="95"/>
        <v>0</v>
      </c>
      <c r="AF70" s="28">
        <f t="shared" si="96"/>
        <v>0</v>
      </c>
      <c r="AG70" s="28">
        <f t="shared" si="59"/>
        <v>0</v>
      </c>
    </row>
    <row r="71" spans="1:33" s="29" customFormat="1" ht="16.25" hidden="1" customHeight="1" thickBot="1" x14ac:dyDescent="0.5">
      <c r="A71" s="21" t="s">
        <v>43</v>
      </c>
      <c r="B71" s="22">
        <f t="shared" si="60"/>
        <v>15</v>
      </c>
      <c r="C71" s="30"/>
      <c r="D71" s="30"/>
      <c r="E71" s="30"/>
      <c r="F71" s="23"/>
      <c r="G71" s="24">
        <f t="shared" si="80"/>
        <v>0</v>
      </c>
      <c r="H71" s="25">
        <f t="shared" si="81"/>
        <v>0</v>
      </c>
      <c r="I71" s="26">
        <f t="shared" si="82"/>
        <v>0</v>
      </c>
      <c r="J71" s="27"/>
      <c r="K71" s="27">
        <f t="shared" si="83"/>
        <v>0</v>
      </c>
      <c r="L71" s="27"/>
      <c r="M71" s="27">
        <f t="shared" si="84"/>
        <v>0</v>
      </c>
      <c r="N71" s="27"/>
      <c r="O71" s="27">
        <f t="shared" si="85"/>
        <v>0</v>
      </c>
      <c r="P71" s="27"/>
      <c r="Q71" s="27">
        <f t="shared" si="86"/>
        <v>0</v>
      </c>
      <c r="R71" s="27"/>
      <c r="S71" s="27">
        <f t="shared" si="87"/>
        <v>0</v>
      </c>
      <c r="T71" s="27"/>
      <c r="U71" s="27">
        <f t="shared" si="49"/>
        <v>0</v>
      </c>
      <c r="V71" s="27"/>
      <c r="W71" s="27">
        <f t="shared" si="88"/>
        <v>0</v>
      </c>
      <c r="X71" s="27"/>
      <c r="Y71" s="27">
        <f t="shared" si="89"/>
        <v>0</v>
      </c>
      <c r="Z71" s="28">
        <f t="shared" si="90"/>
        <v>0</v>
      </c>
      <c r="AA71" s="28">
        <f t="shared" si="91"/>
        <v>0</v>
      </c>
      <c r="AB71" s="28">
        <f t="shared" si="92"/>
        <v>0</v>
      </c>
      <c r="AC71" s="28">
        <f t="shared" si="93"/>
        <v>0</v>
      </c>
      <c r="AD71" s="28">
        <f t="shared" si="94"/>
        <v>0</v>
      </c>
      <c r="AE71" s="28">
        <f t="shared" si="95"/>
        <v>0</v>
      </c>
      <c r="AF71" s="28">
        <f t="shared" si="96"/>
        <v>0</v>
      </c>
      <c r="AG71" s="28">
        <f t="shared" si="59"/>
        <v>0</v>
      </c>
    </row>
    <row r="72" spans="1:33" s="29" customFormat="1" ht="16.25" hidden="1" customHeight="1" thickBot="1" x14ac:dyDescent="0.5">
      <c r="A72" s="21" t="s">
        <v>43</v>
      </c>
      <c r="B72" s="22">
        <f t="shared" si="60"/>
        <v>15</v>
      </c>
      <c r="C72" s="30"/>
      <c r="D72" s="30"/>
      <c r="E72" s="30"/>
      <c r="F72" s="23"/>
      <c r="G72" s="24">
        <f t="shared" si="80"/>
        <v>0</v>
      </c>
      <c r="H72" s="25">
        <f t="shared" si="81"/>
        <v>0</v>
      </c>
      <c r="I72" s="26">
        <f t="shared" si="82"/>
        <v>0</v>
      </c>
      <c r="J72" s="27"/>
      <c r="K72" s="27">
        <f t="shared" si="83"/>
        <v>0</v>
      </c>
      <c r="L72" s="27"/>
      <c r="M72" s="27">
        <f t="shared" si="84"/>
        <v>0</v>
      </c>
      <c r="N72" s="27"/>
      <c r="O72" s="27">
        <f t="shared" si="85"/>
        <v>0</v>
      </c>
      <c r="P72" s="27"/>
      <c r="Q72" s="27">
        <f t="shared" si="86"/>
        <v>0</v>
      </c>
      <c r="R72" s="27"/>
      <c r="S72" s="27">
        <f t="shared" si="87"/>
        <v>0</v>
      </c>
      <c r="T72" s="27"/>
      <c r="U72" s="27">
        <f t="shared" si="49"/>
        <v>0</v>
      </c>
      <c r="V72" s="27"/>
      <c r="W72" s="27">
        <f t="shared" si="88"/>
        <v>0</v>
      </c>
      <c r="X72" s="27"/>
      <c r="Y72" s="27">
        <f t="shared" si="89"/>
        <v>0</v>
      </c>
      <c r="Z72" s="28">
        <f t="shared" si="90"/>
        <v>0</v>
      </c>
      <c r="AA72" s="28">
        <f t="shared" si="91"/>
        <v>0</v>
      </c>
      <c r="AB72" s="28">
        <f t="shared" si="92"/>
        <v>0</v>
      </c>
      <c r="AC72" s="28">
        <f t="shared" si="93"/>
        <v>0</v>
      </c>
      <c r="AD72" s="28">
        <f t="shared" si="94"/>
        <v>0</v>
      </c>
      <c r="AE72" s="28">
        <f t="shared" si="95"/>
        <v>0</v>
      </c>
      <c r="AF72" s="28">
        <f t="shared" si="96"/>
        <v>0</v>
      </c>
      <c r="AG72" s="28">
        <f t="shared" si="59"/>
        <v>0</v>
      </c>
    </row>
    <row r="73" spans="1:33" s="29" customFormat="1" ht="16.25" hidden="1" customHeight="1" thickBot="1" x14ac:dyDescent="0.5">
      <c r="A73" s="21" t="s">
        <v>43</v>
      </c>
      <c r="B73" s="22">
        <f t="shared" si="60"/>
        <v>15</v>
      </c>
      <c r="C73" s="30"/>
      <c r="D73" s="23"/>
      <c r="E73" s="30"/>
      <c r="F73" s="23"/>
      <c r="G73" s="24">
        <f t="shared" si="80"/>
        <v>0</v>
      </c>
      <c r="H73" s="25">
        <f t="shared" si="81"/>
        <v>0</v>
      </c>
      <c r="I73" s="26">
        <f t="shared" si="82"/>
        <v>0</v>
      </c>
      <c r="J73" s="27"/>
      <c r="K73" s="27">
        <f t="shared" si="83"/>
        <v>0</v>
      </c>
      <c r="L73" s="27"/>
      <c r="M73" s="27">
        <f t="shared" si="84"/>
        <v>0</v>
      </c>
      <c r="N73" s="27"/>
      <c r="O73" s="27">
        <f t="shared" si="85"/>
        <v>0</v>
      </c>
      <c r="P73" s="27"/>
      <c r="Q73" s="27">
        <f t="shared" si="86"/>
        <v>0</v>
      </c>
      <c r="R73" s="27"/>
      <c r="S73" s="27">
        <f t="shared" si="87"/>
        <v>0</v>
      </c>
      <c r="T73" s="27"/>
      <c r="U73" s="27">
        <f t="shared" si="49"/>
        <v>0</v>
      </c>
      <c r="V73" s="27"/>
      <c r="W73" s="27">
        <f t="shared" si="88"/>
        <v>0</v>
      </c>
      <c r="X73" s="27"/>
      <c r="Y73" s="27">
        <f t="shared" si="89"/>
        <v>0</v>
      </c>
      <c r="Z73" s="28">
        <f t="shared" si="90"/>
        <v>0</v>
      </c>
      <c r="AA73" s="28">
        <f t="shared" si="91"/>
        <v>0</v>
      </c>
      <c r="AB73" s="28">
        <f t="shared" si="92"/>
        <v>0</v>
      </c>
      <c r="AC73" s="28">
        <f t="shared" si="93"/>
        <v>0</v>
      </c>
      <c r="AD73" s="28">
        <f t="shared" si="94"/>
        <v>0</v>
      </c>
      <c r="AE73" s="28">
        <f t="shared" si="95"/>
        <v>0</v>
      </c>
      <c r="AF73" s="28">
        <f t="shared" si="96"/>
        <v>0</v>
      </c>
      <c r="AG73" s="28">
        <f t="shared" si="59"/>
        <v>0</v>
      </c>
    </row>
    <row r="74" spans="1:33" s="29" customFormat="1" ht="16.25" hidden="1" customHeight="1" thickBot="1" x14ac:dyDescent="0.5">
      <c r="A74" s="21" t="s">
        <v>43</v>
      </c>
      <c r="B74" s="22">
        <f t="shared" si="60"/>
        <v>15</v>
      </c>
      <c r="C74" s="30"/>
      <c r="D74" s="23"/>
      <c r="E74" s="30"/>
      <c r="F74" s="23"/>
      <c r="G74" s="24">
        <f t="shared" si="80"/>
        <v>0</v>
      </c>
      <c r="H74" s="25">
        <f t="shared" si="81"/>
        <v>0</v>
      </c>
      <c r="I74" s="26">
        <f t="shared" si="82"/>
        <v>0</v>
      </c>
      <c r="J74" s="27"/>
      <c r="K74" s="27">
        <f t="shared" si="83"/>
        <v>0</v>
      </c>
      <c r="L74" s="27"/>
      <c r="M74" s="27">
        <f t="shared" si="84"/>
        <v>0</v>
      </c>
      <c r="N74" s="27"/>
      <c r="O74" s="27">
        <f t="shared" si="85"/>
        <v>0</v>
      </c>
      <c r="P74" s="27"/>
      <c r="Q74" s="27">
        <f t="shared" si="86"/>
        <v>0</v>
      </c>
      <c r="R74" s="27"/>
      <c r="S74" s="27">
        <f t="shared" si="87"/>
        <v>0</v>
      </c>
      <c r="T74" s="27"/>
      <c r="U74" s="27">
        <f t="shared" si="49"/>
        <v>0</v>
      </c>
      <c r="V74" s="27"/>
      <c r="W74" s="27">
        <f t="shared" si="88"/>
        <v>0</v>
      </c>
      <c r="X74" s="27"/>
      <c r="Y74" s="27">
        <f t="shared" si="89"/>
        <v>0</v>
      </c>
      <c r="Z74" s="28">
        <f t="shared" si="90"/>
        <v>0</v>
      </c>
      <c r="AA74" s="28">
        <f t="shared" si="91"/>
        <v>0</v>
      </c>
      <c r="AB74" s="28">
        <f t="shared" si="92"/>
        <v>0</v>
      </c>
      <c r="AC74" s="28">
        <f t="shared" si="93"/>
        <v>0</v>
      </c>
      <c r="AD74" s="28">
        <f t="shared" si="94"/>
        <v>0</v>
      </c>
      <c r="AE74" s="28">
        <f t="shared" si="95"/>
        <v>0</v>
      </c>
      <c r="AF74" s="28">
        <f t="shared" si="96"/>
        <v>0</v>
      </c>
      <c r="AG74" s="28">
        <f t="shared" si="59"/>
        <v>0</v>
      </c>
    </row>
    <row r="75" spans="1:33" s="29" customFormat="1" ht="16.25" hidden="1" customHeight="1" thickBot="1" x14ac:dyDescent="0.5">
      <c r="A75" s="21" t="s">
        <v>43</v>
      </c>
      <c r="B75" s="22">
        <f t="shared" si="60"/>
        <v>15</v>
      </c>
      <c r="C75" s="23"/>
      <c r="D75" s="23"/>
      <c r="E75" s="23"/>
      <c r="F75" s="23"/>
      <c r="G75" s="24">
        <f t="shared" si="80"/>
        <v>0</v>
      </c>
      <c r="H75" s="25">
        <f t="shared" si="81"/>
        <v>0</v>
      </c>
      <c r="I75" s="26">
        <f t="shared" si="82"/>
        <v>0</v>
      </c>
      <c r="J75" s="27"/>
      <c r="K75" s="27">
        <f t="shared" si="83"/>
        <v>0</v>
      </c>
      <c r="L75" s="27"/>
      <c r="M75" s="27">
        <f t="shared" si="84"/>
        <v>0</v>
      </c>
      <c r="N75" s="27"/>
      <c r="O75" s="27">
        <f t="shared" si="85"/>
        <v>0</v>
      </c>
      <c r="P75" s="27"/>
      <c r="Q75" s="27">
        <f t="shared" si="86"/>
        <v>0</v>
      </c>
      <c r="R75" s="27"/>
      <c r="S75" s="27">
        <f t="shared" si="87"/>
        <v>0</v>
      </c>
      <c r="T75" s="27"/>
      <c r="U75" s="27">
        <f t="shared" si="49"/>
        <v>0</v>
      </c>
      <c r="V75" s="27"/>
      <c r="W75" s="27">
        <f t="shared" si="88"/>
        <v>0</v>
      </c>
      <c r="X75" s="27"/>
      <c r="Y75" s="27">
        <f t="shared" si="89"/>
        <v>0</v>
      </c>
      <c r="Z75" s="28">
        <f t="shared" si="90"/>
        <v>0</v>
      </c>
      <c r="AA75" s="28">
        <f t="shared" si="91"/>
        <v>0</v>
      </c>
      <c r="AB75" s="28">
        <f t="shared" si="92"/>
        <v>0</v>
      </c>
      <c r="AC75" s="28">
        <f t="shared" si="93"/>
        <v>0</v>
      </c>
      <c r="AD75" s="28">
        <f t="shared" si="94"/>
        <v>0</v>
      </c>
      <c r="AE75" s="28">
        <f t="shared" si="95"/>
        <v>0</v>
      </c>
      <c r="AF75" s="28">
        <f t="shared" si="96"/>
        <v>0</v>
      </c>
      <c r="AG75" s="28">
        <f t="shared" si="59"/>
        <v>0</v>
      </c>
    </row>
    <row r="76" spans="1:33" s="29" customFormat="1" ht="16.25" hidden="1" customHeight="1" thickBot="1" x14ac:dyDescent="0.5">
      <c r="A76" s="21" t="s">
        <v>43</v>
      </c>
      <c r="B76" s="22">
        <f t="shared" si="60"/>
        <v>15</v>
      </c>
      <c r="C76" s="30"/>
      <c r="D76" s="30"/>
      <c r="E76" s="30"/>
      <c r="F76" s="23"/>
      <c r="G76" s="24">
        <f t="shared" si="80"/>
        <v>0</v>
      </c>
      <c r="H76" s="25">
        <f t="shared" si="81"/>
        <v>0</v>
      </c>
      <c r="I76" s="26">
        <f t="shared" si="82"/>
        <v>0</v>
      </c>
      <c r="J76" s="27"/>
      <c r="K76" s="27">
        <f t="shared" si="83"/>
        <v>0</v>
      </c>
      <c r="L76" s="27"/>
      <c r="M76" s="27">
        <f t="shared" si="84"/>
        <v>0</v>
      </c>
      <c r="N76" s="27"/>
      <c r="O76" s="27">
        <f t="shared" si="85"/>
        <v>0</v>
      </c>
      <c r="P76" s="27"/>
      <c r="Q76" s="27">
        <f t="shared" si="86"/>
        <v>0</v>
      </c>
      <c r="R76" s="27"/>
      <c r="S76" s="27">
        <f t="shared" si="87"/>
        <v>0</v>
      </c>
      <c r="T76" s="27"/>
      <c r="U76" s="27">
        <f t="shared" si="49"/>
        <v>0</v>
      </c>
      <c r="V76" s="27"/>
      <c r="W76" s="27">
        <f t="shared" si="88"/>
        <v>0</v>
      </c>
      <c r="X76" s="27"/>
      <c r="Y76" s="27">
        <f t="shared" si="89"/>
        <v>0</v>
      </c>
      <c r="Z76" s="28">
        <f t="shared" si="90"/>
        <v>0</v>
      </c>
      <c r="AA76" s="28">
        <f t="shared" si="91"/>
        <v>0</v>
      </c>
      <c r="AB76" s="28">
        <f t="shared" si="92"/>
        <v>0</v>
      </c>
      <c r="AC76" s="28">
        <f t="shared" si="93"/>
        <v>0</v>
      </c>
      <c r="AD76" s="28">
        <f t="shared" si="94"/>
        <v>0</v>
      </c>
      <c r="AE76" s="28">
        <f t="shared" si="95"/>
        <v>0</v>
      </c>
      <c r="AF76" s="28">
        <f t="shared" si="96"/>
        <v>0</v>
      </c>
      <c r="AG76" s="28">
        <f t="shared" si="59"/>
        <v>0</v>
      </c>
    </row>
    <row r="77" spans="1:33" s="29" customFormat="1" ht="16.25" hidden="1" customHeight="1" thickBot="1" x14ac:dyDescent="0.5">
      <c r="A77" s="21" t="s">
        <v>43</v>
      </c>
      <c r="B77" s="22">
        <f t="shared" si="60"/>
        <v>15</v>
      </c>
      <c r="C77" s="30"/>
      <c r="D77" s="23"/>
      <c r="E77" s="30"/>
      <c r="F77" s="23"/>
      <c r="G77" s="24">
        <f t="shared" si="80"/>
        <v>0</v>
      </c>
      <c r="H77" s="25">
        <f t="shared" si="81"/>
        <v>0</v>
      </c>
      <c r="I77" s="26">
        <f t="shared" si="82"/>
        <v>0</v>
      </c>
      <c r="J77" s="27"/>
      <c r="K77" s="27">
        <f t="shared" si="83"/>
        <v>0</v>
      </c>
      <c r="L77" s="27"/>
      <c r="M77" s="27">
        <f t="shared" si="84"/>
        <v>0</v>
      </c>
      <c r="N77" s="27"/>
      <c r="O77" s="27">
        <f t="shared" si="85"/>
        <v>0</v>
      </c>
      <c r="P77" s="27"/>
      <c r="Q77" s="27">
        <f t="shared" si="86"/>
        <v>0</v>
      </c>
      <c r="R77" s="27"/>
      <c r="S77" s="27">
        <f t="shared" si="87"/>
        <v>0</v>
      </c>
      <c r="T77" s="27"/>
      <c r="U77" s="27">
        <f t="shared" ref="U77:U112" si="97">IF(T77="Or",160,IF(T77="Argent",90,IF(T77="Bronze",70,IF(T77="Cinq",25,IF(T77="Sept",10,0)))))</f>
        <v>0</v>
      </c>
      <c r="V77" s="27"/>
      <c r="W77" s="27">
        <f t="shared" si="88"/>
        <v>0</v>
      </c>
      <c r="X77" s="27"/>
      <c r="Y77" s="27">
        <f t="shared" si="89"/>
        <v>0</v>
      </c>
      <c r="Z77" s="28">
        <f t="shared" si="90"/>
        <v>0</v>
      </c>
      <c r="AA77" s="28">
        <f t="shared" si="91"/>
        <v>0</v>
      </c>
      <c r="AB77" s="28">
        <f t="shared" si="92"/>
        <v>0</v>
      </c>
      <c r="AC77" s="28">
        <f t="shared" si="93"/>
        <v>0</v>
      </c>
      <c r="AD77" s="28">
        <f t="shared" si="94"/>
        <v>0</v>
      </c>
      <c r="AE77" s="28">
        <f t="shared" si="95"/>
        <v>0</v>
      </c>
      <c r="AF77" s="28">
        <f t="shared" si="96"/>
        <v>0</v>
      </c>
      <c r="AG77" s="28">
        <f t="shared" ref="AG77:AG112" si="98">Y77</f>
        <v>0</v>
      </c>
    </row>
    <row r="78" spans="1:33" s="29" customFormat="1" ht="16.25" hidden="1" customHeight="1" thickBot="1" x14ac:dyDescent="0.5">
      <c r="A78" s="21" t="s">
        <v>43</v>
      </c>
      <c r="B78" s="22">
        <f t="shared" si="60"/>
        <v>15</v>
      </c>
      <c r="C78" s="23"/>
      <c r="D78" s="23"/>
      <c r="E78" s="23"/>
      <c r="F78" s="23"/>
      <c r="G78" s="24">
        <f t="shared" si="80"/>
        <v>0</v>
      </c>
      <c r="H78" s="25">
        <f t="shared" si="81"/>
        <v>0</v>
      </c>
      <c r="I78" s="26">
        <f t="shared" si="82"/>
        <v>0</v>
      </c>
      <c r="J78" s="27"/>
      <c r="K78" s="27">
        <f t="shared" si="83"/>
        <v>0</v>
      </c>
      <c r="L78" s="27"/>
      <c r="M78" s="27">
        <f t="shared" si="84"/>
        <v>0</v>
      </c>
      <c r="N78" s="27"/>
      <c r="O78" s="27">
        <f t="shared" si="85"/>
        <v>0</v>
      </c>
      <c r="P78" s="27"/>
      <c r="Q78" s="27">
        <f t="shared" si="86"/>
        <v>0</v>
      </c>
      <c r="R78" s="27"/>
      <c r="S78" s="27">
        <f t="shared" si="87"/>
        <v>0</v>
      </c>
      <c r="T78" s="27"/>
      <c r="U78" s="27">
        <f t="shared" si="97"/>
        <v>0</v>
      </c>
      <c r="V78" s="27"/>
      <c r="W78" s="27">
        <f t="shared" si="88"/>
        <v>0</v>
      </c>
      <c r="X78" s="27"/>
      <c r="Y78" s="27">
        <f t="shared" si="89"/>
        <v>0</v>
      </c>
      <c r="Z78" s="28">
        <f t="shared" si="90"/>
        <v>0</v>
      </c>
      <c r="AA78" s="28">
        <f t="shared" si="91"/>
        <v>0</v>
      </c>
      <c r="AB78" s="28">
        <f t="shared" si="92"/>
        <v>0</v>
      </c>
      <c r="AC78" s="28">
        <f t="shared" si="93"/>
        <v>0</v>
      </c>
      <c r="AD78" s="28">
        <f t="shared" si="94"/>
        <v>0</v>
      </c>
      <c r="AE78" s="28">
        <f t="shared" si="95"/>
        <v>0</v>
      </c>
      <c r="AF78" s="28">
        <f t="shared" si="96"/>
        <v>0</v>
      </c>
      <c r="AG78" s="28">
        <f t="shared" si="98"/>
        <v>0</v>
      </c>
    </row>
    <row r="79" spans="1:33" s="29" customFormat="1" ht="16.25" hidden="1" customHeight="1" thickBot="1" x14ac:dyDescent="0.5">
      <c r="A79" s="21" t="s">
        <v>32</v>
      </c>
      <c r="B79" s="22">
        <f t="shared" si="60"/>
        <v>15</v>
      </c>
      <c r="C79" s="30"/>
      <c r="D79" s="23"/>
      <c r="E79" s="30"/>
      <c r="F79" s="23"/>
      <c r="G79" s="24">
        <f t="shared" si="80"/>
        <v>0</v>
      </c>
      <c r="H79" s="25">
        <f t="shared" si="81"/>
        <v>0</v>
      </c>
      <c r="I79" s="26">
        <f t="shared" si="82"/>
        <v>0</v>
      </c>
      <c r="J79" s="27"/>
      <c r="K79" s="27">
        <f t="shared" si="83"/>
        <v>0</v>
      </c>
      <c r="L79" s="27"/>
      <c r="M79" s="27">
        <f t="shared" si="84"/>
        <v>0</v>
      </c>
      <c r="N79" s="27"/>
      <c r="O79" s="27">
        <f t="shared" si="85"/>
        <v>0</v>
      </c>
      <c r="P79" s="27"/>
      <c r="Q79" s="27">
        <f t="shared" si="86"/>
        <v>0</v>
      </c>
      <c r="R79" s="27"/>
      <c r="S79" s="27">
        <f t="shared" si="87"/>
        <v>0</v>
      </c>
      <c r="T79" s="27"/>
      <c r="U79" s="27">
        <f t="shared" si="97"/>
        <v>0</v>
      </c>
      <c r="V79" s="27"/>
      <c r="W79" s="27">
        <f t="shared" si="88"/>
        <v>0</v>
      </c>
      <c r="X79" s="27"/>
      <c r="Y79" s="27">
        <f t="shared" si="89"/>
        <v>0</v>
      </c>
      <c r="Z79" s="28">
        <f t="shared" si="90"/>
        <v>0</v>
      </c>
      <c r="AA79" s="28">
        <f t="shared" si="91"/>
        <v>0</v>
      </c>
      <c r="AB79" s="28">
        <f t="shared" si="92"/>
        <v>0</v>
      </c>
      <c r="AC79" s="28">
        <f t="shared" si="93"/>
        <v>0</v>
      </c>
      <c r="AD79" s="28">
        <f t="shared" si="94"/>
        <v>0</v>
      </c>
      <c r="AE79" s="28">
        <f t="shared" si="95"/>
        <v>0</v>
      </c>
      <c r="AF79" s="28">
        <f t="shared" si="96"/>
        <v>0</v>
      </c>
      <c r="AG79" s="28">
        <f t="shared" si="98"/>
        <v>0</v>
      </c>
    </row>
    <row r="80" spans="1:33" s="29" customFormat="1" ht="16.25" hidden="1" customHeight="1" thickBot="1" x14ac:dyDescent="0.5">
      <c r="A80" s="21" t="s">
        <v>32</v>
      </c>
      <c r="B80" s="22">
        <f t="shared" si="60"/>
        <v>15</v>
      </c>
      <c r="C80" s="30"/>
      <c r="D80" s="23"/>
      <c r="E80" s="30"/>
      <c r="F80" s="23"/>
      <c r="G80" s="24">
        <f t="shared" si="80"/>
        <v>0</v>
      </c>
      <c r="H80" s="25">
        <f t="shared" si="81"/>
        <v>0</v>
      </c>
      <c r="I80" s="26">
        <f t="shared" si="82"/>
        <v>0</v>
      </c>
      <c r="J80" s="27"/>
      <c r="K80" s="27">
        <f t="shared" si="83"/>
        <v>0</v>
      </c>
      <c r="L80" s="27"/>
      <c r="M80" s="27">
        <f t="shared" si="84"/>
        <v>0</v>
      </c>
      <c r="N80" s="27"/>
      <c r="O80" s="27">
        <f t="shared" si="85"/>
        <v>0</v>
      </c>
      <c r="P80" s="27"/>
      <c r="Q80" s="27">
        <f t="shared" si="86"/>
        <v>0</v>
      </c>
      <c r="R80" s="27"/>
      <c r="S80" s="27">
        <f t="shared" si="87"/>
        <v>0</v>
      </c>
      <c r="T80" s="27"/>
      <c r="U80" s="27">
        <f t="shared" si="97"/>
        <v>0</v>
      </c>
      <c r="V80" s="27"/>
      <c r="W80" s="27">
        <f t="shared" si="88"/>
        <v>0</v>
      </c>
      <c r="X80" s="27"/>
      <c r="Y80" s="27">
        <f t="shared" si="89"/>
        <v>0</v>
      </c>
      <c r="Z80" s="28">
        <f t="shared" si="90"/>
        <v>0</v>
      </c>
      <c r="AA80" s="28">
        <f t="shared" si="91"/>
        <v>0</v>
      </c>
      <c r="AB80" s="28">
        <f t="shared" si="92"/>
        <v>0</v>
      </c>
      <c r="AC80" s="28">
        <f t="shared" si="93"/>
        <v>0</v>
      </c>
      <c r="AD80" s="28">
        <f t="shared" si="94"/>
        <v>0</v>
      </c>
      <c r="AE80" s="28">
        <f t="shared" si="95"/>
        <v>0</v>
      </c>
      <c r="AF80" s="28">
        <f t="shared" si="96"/>
        <v>0</v>
      </c>
      <c r="AG80" s="28">
        <f t="shared" si="98"/>
        <v>0</v>
      </c>
    </row>
    <row r="81" spans="1:33" ht="16.149999999999999" thickBot="1" x14ac:dyDescent="0.5">
      <c r="A81" s="34"/>
      <c r="B81" s="35"/>
      <c r="C81" s="36"/>
      <c r="D81" s="37"/>
      <c r="E81" s="38"/>
      <c r="F81" s="39"/>
      <c r="G81" s="40"/>
      <c r="H81" s="39"/>
      <c r="I81" s="39"/>
      <c r="J81" s="39"/>
      <c r="K81" s="39"/>
      <c r="L81" s="41"/>
      <c r="M81" s="41"/>
      <c r="N81" s="41"/>
      <c r="O81" s="41"/>
      <c r="P81" s="41"/>
      <c r="Q81" s="41"/>
      <c r="R81" s="39"/>
      <c r="S81" s="39"/>
      <c r="T81" s="39"/>
      <c r="U81" s="39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</row>
    <row r="82" spans="1:33" s="29" customFormat="1" ht="16.149999999999999" thickBot="1" x14ac:dyDescent="0.5">
      <c r="A82" s="21" t="s">
        <v>44</v>
      </c>
      <c r="B82" s="22">
        <f>RANK(G82,$G$82:$G$112,0)</f>
        <v>1</v>
      </c>
      <c r="C82" s="23" t="s">
        <v>412</v>
      </c>
      <c r="D82" s="23" t="s">
        <v>413</v>
      </c>
      <c r="E82" s="23" t="s">
        <v>414</v>
      </c>
      <c r="F82" s="23" t="s">
        <v>89</v>
      </c>
      <c r="G82" s="24">
        <f>SUMPRODUCT(LARGE(Z82:AG82,ROW($1:$4)))</f>
        <v>270</v>
      </c>
      <c r="H82" s="25">
        <f>SUM(M82,W82,K82,U82,S82,O82,Q82,Y82)</f>
        <v>270</v>
      </c>
      <c r="I82" s="26">
        <f>COUNTA(L82,V82,J82,T82,R82,N82,P82,X82)</f>
        <v>3</v>
      </c>
      <c r="J82" s="27"/>
      <c r="K82" s="27">
        <f>IF(J82="Or",90,IF(J82="Argent",50,IF(J82="Bronze",40,IF(J82="Cinq",15,IF(J82="Sept",5,0)))))</f>
        <v>0</v>
      </c>
      <c r="L82" s="27"/>
      <c r="M82" s="27">
        <f>IF(L82="Or",90,IF(L82="Argent",50,IF(L82="Bronze",40,IF(L82="Cinq",15,IF(L82="Sept",5,0)))))</f>
        <v>0</v>
      </c>
      <c r="N82" s="27" t="s">
        <v>55</v>
      </c>
      <c r="O82" s="27">
        <f>IF(N82="Or",90,IF(N82="Argent",50,IF(N82="Bronze",40,IF(N82="Cinq",15,IF(N82="Sept",5,0)))))</f>
        <v>90</v>
      </c>
      <c r="P82" s="27" t="s">
        <v>55</v>
      </c>
      <c r="Q82" s="27">
        <f>IF(P82="Or",90,IF(P82="Argent",50,IF(P82="Bronze",40,IF(P82="Cinq",15,IF(P82="Sept",5,0)))))</f>
        <v>90</v>
      </c>
      <c r="R82" s="27" t="s">
        <v>55</v>
      </c>
      <c r="S82" s="27">
        <f>IF(R82="Or",90,IF(R82="Argent",50,IF(R82="Bronze",40,IF(R82="Cinq",15,IF(R82="Sept",5,0)))))</f>
        <v>90</v>
      </c>
      <c r="T82" s="27"/>
      <c r="U82" s="27">
        <f>IF(T82="Or",160,IF(T82="Argent",90,IF(T82="Bronze",70,IF(T82="Cinq",25,IF(T82="Sept",10,0)))))</f>
        <v>0</v>
      </c>
      <c r="V82" s="27"/>
      <c r="W82" s="27">
        <f>IF(V82="Or",90,IF(V82="Argent",50,IF(V82="Bronze",40,IF(V82="Cinq",15,IF(V82="Sept",5,0)))))</f>
        <v>0</v>
      </c>
      <c r="X82" s="27"/>
      <c r="Y82" s="27">
        <f>IF(X82="Or",90,IF(X82="Argent",50,IF(X82="Bronze",40,IF(X82="Cinq",15,IF(X82="Sept",5,0)))))</f>
        <v>0</v>
      </c>
      <c r="Z82" s="28">
        <f>K82</f>
        <v>0</v>
      </c>
      <c r="AA82" s="28">
        <f>S82</f>
        <v>90</v>
      </c>
      <c r="AB82" s="28">
        <f>U82</f>
        <v>0</v>
      </c>
      <c r="AC82" s="28">
        <f>W82</f>
        <v>0</v>
      </c>
      <c r="AD82" s="28">
        <f>M82</f>
        <v>0</v>
      </c>
      <c r="AE82" s="28">
        <f>O82</f>
        <v>90</v>
      </c>
      <c r="AF82" s="28">
        <f>Q82</f>
        <v>90</v>
      </c>
      <c r="AG82" s="28">
        <f>Y82</f>
        <v>0</v>
      </c>
    </row>
    <row r="83" spans="1:33" s="29" customFormat="1" ht="16.149999999999999" thickBot="1" x14ac:dyDescent="0.5">
      <c r="A83" s="21" t="s">
        <v>44</v>
      </c>
      <c r="B83" s="22">
        <f>RANK(G83,$G$82:$G$112,0)</f>
        <v>2</v>
      </c>
      <c r="C83" s="23" t="s">
        <v>90</v>
      </c>
      <c r="D83" s="23" t="s">
        <v>91</v>
      </c>
      <c r="E83" s="23" t="s">
        <v>84</v>
      </c>
      <c r="F83" s="23" t="s">
        <v>69</v>
      </c>
      <c r="G83" s="24">
        <f>SUMPRODUCT(LARGE(Z83:AG83,ROW($1:$4)))</f>
        <v>170</v>
      </c>
      <c r="H83" s="25">
        <f>SUM(M83,W83,K83,U83,S83,O83,Q83,Y83)</f>
        <v>170</v>
      </c>
      <c r="I83" s="26">
        <f>COUNTA(L83,V83,J83,T83,R83,N83,P83,X83)</f>
        <v>4</v>
      </c>
      <c r="J83" s="27" t="s">
        <v>58</v>
      </c>
      <c r="K83" s="27">
        <f>IF(J83="Or",90,IF(J83="Argent",50,IF(J83="Bronze",40,IF(J83="Cinq",15,IF(J83="Sept",5,0)))))</f>
        <v>40</v>
      </c>
      <c r="L83" s="27" t="s">
        <v>58</v>
      </c>
      <c r="M83" s="27">
        <f>IF(L83="Or",90,IF(L83="Argent",50,IF(L83="Bronze",40,IF(L83="Cinq",15,IF(L83="Sept",5,0)))))</f>
        <v>40</v>
      </c>
      <c r="N83" s="27" t="s">
        <v>65</v>
      </c>
      <c r="O83" s="27">
        <f>IF(N83="Or",90,IF(N83="Argent",50,IF(N83="Bronze",40,IF(N83="Cinq",15,IF(N83="Sept",5,0)))))</f>
        <v>50</v>
      </c>
      <c r="P83" s="27" t="s">
        <v>58</v>
      </c>
      <c r="Q83" s="27">
        <f>IF(P83="Or",90,IF(P83="Argent",50,IF(P83="Bronze",40,IF(P83="Cinq",15,IF(P83="Sept",5,0)))))</f>
        <v>40</v>
      </c>
      <c r="R83" s="27"/>
      <c r="S83" s="27">
        <f>IF(R83="Or",90,IF(R83="Argent",50,IF(R83="Bronze",40,IF(R83="Cinq",15,IF(R83="Sept",5,0)))))</f>
        <v>0</v>
      </c>
      <c r="T83" s="27"/>
      <c r="U83" s="27">
        <f>IF(T83="Or",160,IF(T83="Argent",90,IF(T83="Bronze",70,IF(T83="Cinq",25,IF(T83="Sept",10,0)))))</f>
        <v>0</v>
      </c>
      <c r="V83" s="27"/>
      <c r="W83" s="27">
        <f>IF(V83="Or",90,IF(V83="Argent",50,IF(V83="Bronze",40,IF(V83="Cinq",15,IF(V83="Sept",5,0)))))</f>
        <v>0</v>
      </c>
      <c r="X83" s="27"/>
      <c r="Y83" s="27">
        <f>IF(X83="Or",90,IF(X83="Argent",50,IF(X83="Bronze",40,IF(X83="Cinq",15,IF(X83="Sept",5,0)))))</f>
        <v>0</v>
      </c>
      <c r="Z83" s="28">
        <f>K83</f>
        <v>40</v>
      </c>
      <c r="AA83" s="28">
        <f>S83</f>
        <v>0</v>
      </c>
      <c r="AB83" s="28">
        <f>U83</f>
        <v>0</v>
      </c>
      <c r="AC83" s="28">
        <f>W83</f>
        <v>0</v>
      </c>
      <c r="AD83" s="28">
        <f>M83</f>
        <v>40</v>
      </c>
      <c r="AE83" s="28">
        <f>O83</f>
        <v>50</v>
      </c>
      <c r="AF83" s="28">
        <f>Q83</f>
        <v>40</v>
      </c>
      <c r="AG83" s="28">
        <f>Y83</f>
        <v>0</v>
      </c>
    </row>
    <row r="84" spans="1:33" s="29" customFormat="1" ht="16.149999999999999" thickBot="1" x14ac:dyDescent="0.5">
      <c r="A84" s="21" t="s">
        <v>44</v>
      </c>
      <c r="B84" s="22">
        <f>RANK(G84,$G$82:$G$112,0)</f>
        <v>3</v>
      </c>
      <c r="C84" s="23" t="s">
        <v>272</v>
      </c>
      <c r="D84" s="23" t="s">
        <v>273</v>
      </c>
      <c r="E84" s="23" t="s">
        <v>105</v>
      </c>
      <c r="F84" s="23" t="s">
        <v>69</v>
      </c>
      <c r="G84" s="24">
        <f>SUMPRODUCT(LARGE(Z84:AG84,ROW($1:$4)))</f>
        <v>110</v>
      </c>
      <c r="H84" s="25">
        <f>SUM(M84,W84,K84,U84,S84,O84,Q84,Y84)</f>
        <v>110</v>
      </c>
      <c r="I84" s="26">
        <f>COUNTA(L84,V84,J84,T84,R84,N84,P84,X84)</f>
        <v>4</v>
      </c>
      <c r="J84" s="27" t="s">
        <v>58</v>
      </c>
      <c r="K84" s="27">
        <f>IF(J84="Or",90,IF(J84="Argent",50,IF(J84="Bronze",40,IF(J84="Cinq",15,IF(J84="Sept",5,0)))))</f>
        <v>40</v>
      </c>
      <c r="L84" s="27" t="s">
        <v>60</v>
      </c>
      <c r="M84" s="27">
        <f>IF(L84="Or",90,IF(L84="Argent",50,IF(L84="Bronze",40,IF(L84="Cinq",15,IF(L84="Sept",5,0)))))</f>
        <v>15</v>
      </c>
      <c r="N84" s="27"/>
      <c r="O84" s="27">
        <f>IF(N84="Or",90,IF(N84="Argent",50,IF(N84="Bronze",40,IF(N84="Cinq",15,IF(N84="Sept",5,0)))))</f>
        <v>0</v>
      </c>
      <c r="P84" s="27" t="s">
        <v>65</v>
      </c>
      <c r="Q84" s="27">
        <f>IF(P84="Or",90,IF(P84="Argent",50,IF(P84="Bronze",40,IF(P84="Cinq",15,IF(P84="Sept",5,0)))))</f>
        <v>50</v>
      </c>
      <c r="R84" s="27" t="s">
        <v>30</v>
      </c>
      <c r="S84" s="27">
        <f>IF(R84="Or",90,IF(R84="Argent",50,IF(R84="Bronze",40,IF(R84="Cinq",15,IF(R84="Sept",5,0)))))</f>
        <v>5</v>
      </c>
      <c r="T84" s="27"/>
      <c r="U84" s="27">
        <f>IF(T84="Or",160,IF(T84="Argent",90,IF(T84="Bronze",70,IF(T84="Cinq",25,IF(T84="Sept",10,0)))))</f>
        <v>0</v>
      </c>
      <c r="V84" s="27"/>
      <c r="W84" s="27">
        <f>IF(V84="Or",90,IF(V84="Argent",50,IF(V84="Bronze",40,IF(V84="Cinq",15,IF(V84="Sept",5,0)))))</f>
        <v>0</v>
      </c>
      <c r="X84" s="27"/>
      <c r="Y84" s="27">
        <f>IF(X84="Or",90,IF(X84="Argent",50,IF(X84="Bronze",40,IF(X84="Cinq",15,IF(X84="Sept",5,0)))))</f>
        <v>0</v>
      </c>
      <c r="Z84" s="28">
        <f>K84</f>
        <v>40</v>
      </c>
      <c r="AA84" s="28">
        <f>S84</f>
        <v>5</v>
      </c>
      <c r="AB84" s="28">
        <f>U84</f>
        <v>0</v>
      </c>
      <c r="AC84" s="28">
        <f>W84</f>
        <v>0</v>
      </c>
      <c r="AD84" s="28">
        <f>M84</f>
        <v>15</v>
      </c>
      <c r="AE84" s="28">
        <f>O84</f>
        <v>0</v>
      </c>
      <c r="AF84" s="28">
        <f>Q84</f>
        <v>50</v>
      </c>
      <c r="AG84" s="28">
        <f>Y84</f>
        <v>0</v>
      </c>
    </row>
    <row r="85" spans="1:33" s="29" customFormat="1" ht="16.149999999999999" thickBot="1" x14ac:dyDescent="0.5">
      <c r="A85" s="21" t="s">
        <v>44</v>
      </c>
      <c r="B85" s="22">
        <f>RANK(G85,$G$82:$G$112,0)</f>
        <v>3</v>
      </c>
      <c r="C85" s="23" t="s">
        <v>270</v>
      </c>
      <c r="D85" s="23" t="s">
        <v>271</v>
      </c>
      <c r="E85" s="23" t="s">
        <v>108</v>
      </c>
      <c r="F85" s="23" t="s">
        <v>57</v>
      </c>
      <c r="G85" s="24">
        <f>SUMPRODUCT(LARGE(Z85:AG85,ROW($1:$4)))</f>
        <v>110</v>
      </c>
      <c r="H85" s="25">
        <f>SUM(M85,W85,K85,U85,S85,O85,Q85,Y85)</f>
        <v>110</v>
      </c>
      <c r="I85" s="26">
        <f>COUNTA(L85,V85,J85,T85,R85,N85,P85,X85)</f>
        <v>4</v>
      </c>
      <c r="J85" s="27" t="s">
        <v>65</v>
      </c>
      <c r="K85" s="27">
        <f>IF(J85="Or",90,IF(J85="Argent",50,IF(J85="Bronze",40,IF(J85="Cinq",15,IF(J85="Sept",5,0)))))</f>
        <v>50</v>
      </c>
      <c r="L85" s="27"/>
      <c r="M85" s="27">
        <f>IF(L85="Or",90,IF(L85="Argent",50,IF(L85="Bronze",40,IF(L85="Cinq",15,IF(L85="Sept",5,0)))))</f>
        <v>0</v>
      </c>
      <c r="N85" s="27" t="s">
        <v>58</v>
      </c>
      <c r="O85" s="27">
        <f>IF(N85="Or",90,IF(N85="Argent",50,IF(N85="Bronze",40,IF(N85="Cinq",15,IF(N85="Sept",5,0)))))</f>
        <v>40</v>
      </c>
      <c r="P85" s="27" t="s">
        <v>30</v>
      </c>
      <c r="Q85" s="27">
        <f>IF(P85="Or",90,IF(P85="Argent",50,IF(P85="Bronze",40,IF(P85="Cinq",15,IF(P85="Sept",5,0)))))</f>
        <v>5</v>
      </c>
      <c r="R85" s="27" t="s">
        <v>60</v>
      </c>
      <c r="S85" s="27">
        <f>IF(R85="Or",90,IF(R85="Argent",50,IF(R85="Bronze",40,IF(R85="Cinq",15,IF(R85="Sept",5,0)))))</f>
        <v>15</v>
      </c>
      <c r="T85" s="27"/>
      <c r="U85" s="27">
        <f>IF(T85="Or",160,IF(T85="Argent",90,IF(T85="Bronze",70,IF(T85="Cinq",25,IF(T85="Sept",10,0)))))</f>
        <v>0</v>
      </c>
      <c r="V85" s="27"/>
      <c r="W85" s="27">
        <f>IF(V85="Or",90,IF(V85="Argent",50,IF(V85="Bronze",40,IF(V85="Cinq",15,IF(V85="Sept",5,0)))))</f>
        <v>0</v>
      </c>
      <c r="X85" s="27"/>
      <c r="Y85" s="27">
        <f>IF(X85="Or",90,IF(X85="Argent",50,IF(X85="Bronze",40,IF(X85="Cinq",15,IF(X85="Sept",5,0)))))</f>
        <v>0</v>
      </c>
      <c r="Z85" s="28">
        <f>K85</f>
        <v>50</v>
      </c>
      <c r="AA85" s="28">
        <f>S85</f>
        <v>15</v>
      </c>
      <c r="AB85" s="28">
        <f>U85</f>
        <v>0</v>
      </c>
      <c r="AC85" s="28">
        <f>W85</f>
        <v>0</v>
      </c>
      <c r="AD85" s="28">
        <f>M85</f>
        <v>0</v>
      </c>
      <c r="AE85" s="28">
        <f>O85</f>
        <v>40</v>
      </c>
      <c r="AF85" s="28">
        <f>Q85</f>
        <v>5</v>
      </c>
      <c r="AG85" s="28">
        <f>Y85</f>
        <v>0</v>
      </c>
    </row>
    <row r="86" spans="1:33" s="29" customFormat="1" ht="16.25" customHeight="1" thickBot="1" x14ac:dyDescent="0.5">
      <c r="A86" s="21" t="s">
        <v>44</v>
      </c>
      <c r="B86" s="22">
        <f>RANK(G86,$G$82:$G$112,0)</f>
        <v>5</v>
      </c>
      <c r="C86" s="23" t="s">
        <v>274</v>
      </c>
      <c r="D86" s="23" t="s">
        <v>275</v>
      </c>
      <c r="E86" s="23" t="s">
        <v>87</v>
      </c>
      <c r="F86" s="23" t="s">
        <v>69</v>
      </c>
      <c r="G86" s="24">
        <f>SUMPRODUCT(LARGE(Z86:AG86,ROW($1:$4)))</f>
        <v>55</v>
      </c>
      <c r="H86" s="25">
        <f>SUM(M86,W86,K86,U86,S86,O86,Q86,Y86)</f>
        <v>55</v>
      </c>
      <c r="I86" s="26">
        <f>COUNTA(L86,V86,J86,T86,R86,N86,P86,X86)</f>
        <v>2</v>
      </c>
      <c r="J86" s="27" t="s">
        <v>60</v>
      </c>
      <c r="K86" s="27">
        <f>IF(J86="Or",90,IF(J86="Argent",50,IF(J86="Bronze",40,IF(J86="Cinq",15,IF(J86="Sept",5,0)))))</f>
        <v>15</v>
      </c>
      <c r="L86" s="27"/>
      <c r="M86" s="27">
        <f>IF(L86="Or",90,IF(L86="Argent",50,IF(L86="Bronze",40,IF(L86="Cinq",15,IF(L86="Sept",5,0)))))</f>
        <v>0</v>
      </c>
      <c r="N86" s="27"/>
      <c r="O86" s="27">
        <f>IF(N86="Or",90,IF(N86="Argent",50,IF(N86="Bronze",40,IF(N86="Cinq",15,IF(N86="Sept",5,0)))))</f>
        <v>0</v>
      </c>
      <c r="P86" s="27" t="s">
        <v>58</v>
      </c>
      <c r="Q86" s="27">
        <f>IF(P86="Or",90,IF(P86="Argent",50,IF(P86="Bronze",40,IF(P86="Cinq",15,IF(P86="Sept",5,0)))))</f>
        <v>40</v>
      </c>
      <c r="R86" s="27"/>
      <c r="S86" s="27">
        <f>IF(R86="Or",90,IF(R86="Argent",50,IF(R86="Bronze",40,IF(R86="Cinq",15,IF(R86="Sept",5,0)))))</f>
        <v>0</v>
      </c>
      <c r="T86" s="27"/>
      <c r="U86" s="27">
        <f>IF(T86="Or",160,IF(T86="Argent",90,IF(T86="Bronze",70,IF(T86="Cinq",25,IF(T86="Sept",10,0)))))</f>
        <v>0</v>
      </c>
      <c r="V86" s="27"/>
      <c r="W86" s="27">
        <f>IF(V86="Or",90,IF(V86="Argent",50,IF(V86="Bronze",40,IF(V86="Cinq",15,IF(V86="Sept",5,0)))))</f>
        <v>0</v>
      </c>
      <c r="X86" s="27"/>
      <c r="Y86" s="27">
        <f>IF(X86="Or",90,IF(X86="Argent",50,IF(X86="Bronze",40,IF(X86="Cinq",15,IF(X86="Sept",5,0)))))</f>
        <v>0</v>
      </c>
      <c r="Z86" s="28">
        <f>K86</f>
        <v>15</v>
      </c>
      <c r="AA86" s="28">
        <f>S86</f>
        <v>0</v>
      </c>
      <c r="AB86" s="28">
        <f>U86</f>
        <v>0</v>
      </c>
      <c r="AC86" s="28">
        <f>W86</f>
        <v>0</v>
      </c>
      <c r="AD86" s="28">
        <f>M86</f>
        <v>0</v>
      </c>
      <c r="AE86" s="28">
        <f>O86</f>
        <v>0</v>
      </c>
      <c r="AF86" s="28">
        <f>Q86</f>
        <v>40</v>
      </c>
      <c r="AG86" s="28">
        <f>Y86</f>
        <v>0</v>
      </c>
    </row>
    <row r="87" spans="1:33" s="29" customFormat="1" ht="16.149999999999999" thickBot="1" x14ac:dyDescent="0.5">
      <c r="A87" s="21" t="s">
        <v>44</v>
      </c>
      <c r="B87" s="22">
        <f>RANK(G87,$G$82:$G$112,0)</f>
        <v>6</v>
      </c>
      <c r="C87" s="23" t="s">
        <v>319</v>
      </c>
      <c r="D87" s="23" t="s">
        <v>320</v>
      </c>
      <c r="E87" s="23" t="s">
        <v>321</v>
      </c>
      <c r="F87" s="23" t="s">
        <v>59</v>
      </c>
      <c r="G87" s="24">
        <f>SUMPRODUCT(LARGE(Z87:AG87,ROW($1:$4)))</f>
        <v>50</v>
      </c>
      <c r="H87" s="25">
        <f>SUM(M87,W87,K87,U87,S87,O87,Q87,Y87)</f>
        <v>50</v>
      </c>
      <c r="I87" s="26">
        <f>COUNTA(L87,V87,J87,T87,R87,N87,P87,X87)</f>
        <v>1</v>
      </c>
      <c r="J87" s="27"/>
      <c r="K87" s="27">
        <f>IF(J87="Or",90,IF(J87="Argent",50,IF(J87="Bronze",40,IF(J87="Cinq",15,IF(J87="Sept",5,0)))))</f>
        <v>0</v>
      </c>
      <c r="L87" s="27" t="s">
        <v>65</v>
      </c>
      <c r="M87" s="27">
        <f>IF(L87="Or",90,IF(L87="Argent",50,IF(L87="Bronze",40,IF(L87="Cinq",15,IF(L87="Sept",5,0)))))</f>
        <v>50</v>
      </c>
      <c r="N87" s="27"/>
      <c r="O87" s="27">
        <f>IF(N87="Or",90,IF(N87="Argent",50,IF(N87="Bronze",40,IF(N87="Cinq",15,IF(N87="Sept",5,0)))))</f>
        <v>0</v>
      </c>
      <c r="P87" s="27"/>
      <c r="Q87" s="27">
        <f>IF(P87="Or",90,IF(P87="Argent",50,IF(P87="Bronze",40,IF(P87="Cinq",15,IF(P87="Sept",5,0)))))</f>
        <v>0</v>
      </c>
      <c r="R87" s="27"/>
      <c r="S87" s="27">
        <f>IF(R87="Or",90,IF(R87="Argent",50,IF(R87="Bronze",40,IF(R87="Cinq",15,IF(R87="Sept",5,0)))))</f>
        <v>0</v>
      </c>
      <c r="T87" s="27"/>
      <c r="U87" s="27">
        <f>IF(T87="Or",160,IF(T87="Argent",90,IF(T87="Bronze",70,IF(T87="Cinq",25,IF(T87="Sept",10,0)))))</f>
        <v>0</v>
      </c>
      <c r="V87" s="27"/>
      <c r="W87" s="27">
        <f>IF(V87="Or",90,IF(V87="Argent",50,IF(V87="Bronze",40,IF(V87="Cinq",15,IF(V87="Sept",5,0)))))</f>
        <v>0</v>
      </c>
      <c r="X87" s="27"/>
      <c r="Y87" s="27">
        <f>IF(X87="Or",90,IF(X87="Argent",50,IF(X87="Bronze",40,IF(X87="Cinq",15,IF(X87="Sept",5,0)))))</f>
        <v>0</v>
      </c>
      <c r="Z87" s="28">
        <f>K87</f>
        <v>0</v>
      </c>
      <c r="AA87" s="28">
        <f>S87</f>
        <v>0</v>
      </c>
      <c r="AB87" s="28">
        <f>U87</f>
        <v>0</v>
      </c>
      <c r="AC87" s="28">
        <f>W87</f>
        <v>0</v>
      </c>
      <c r="AD87" s="28">
        <f>M87</f>
        <v>50</v>
      </c>
      <c r="AE87" s="28">
        <f>O87</f>
        <v>0</v>
      </c>
      <c r="AF87" s="28">
        <f>Q87</f>
        <v>0</v>
      </c>
      <c r="AG87" s="28">
        <f>Y87</f>
        <v>0</v>
      </c>
    </row>
    <row r="88" spans="1:33" s="29" customFormat="1" ht="16.149999999999999" thickBot="1" x14ac:dyDescent="0.5">
      <c r="A88" s="21" t="s">
        <v>44</v>
      </c>
      <c r="B88" s="22">
        <f>RANK(G88,$G$82:$G$112,0)</f>
        <v>7</v>
      </c>
      <c r="C88" s="23" t="s">
        <v>415</v>
      </c>
      <c r="D88" s="23" t="s">
        <v>416</v>
      </c>
      <c r="E88" s="23" t="s">
        <v>395</v>
      </c>
      <c r="F88" s="23" t="s">
        <v>69</v>
      </c>
      <c r="G88" s="24">
        <f>SUMPRODUCT(LARGE(Z88:AG88,ROW($1:$4)))</f>
        <v>40</v>
      </c>
      <c r="H88" s="25">
        <f>SUM(M88,W88,K88,U88,S88,O88,Q88,Y88)</f>
        <v>40</v>
      </c>
      <c r="I88" s="26">
        <f>COUNTA(L88,V88,J88,T88,R88,N88,P88,X88)</f>
        <v>1</v>
      </c>
      <c r="J88" s="27"/>
      <c r="K88" s="27">
        <f>IF(J88="Or",90,IF(J88="Argent",50,IF(J88="Bronze",40,IF(J88="Cinq",15,IF(J88="Sept",5,0)))))</f>
        <v>0</v>
      </c>
      <c r="L88" s="27"/>
      <c r="M88" s="27">
        <f>IF(L88="Or",90,IF(L88="Argent",50,IF(L88="Bronze",40,IF(L88="Cinq",15,IF(L88="Sept",5,0)))))</f>
        <v>0</v>
      </c>
      <c r="N88" s="27" t="s">
        <v>58</v>
      </c>
      <c r="O88" s="27">
        <f>IF(N88="Or",90,IF(N88="Argent",50,IF(N88="Bronze",40,IF(N88="Cinq",15,IF(N88="Sept",5,0)))))</f>
        <v>40</v>
      </c>
      <c r="P88" s="27"/>
      <c r="Q88" s="27">
        <f>IF(P88="Or",90,IF(P88="Argent",50,IF(P88="Bronze",40,IF(P88="Cinq",15,IF(P88="Sept",5,0)))))</f>
        <v>0</v>
      </c>
      <c r="R88" s="27"/>
      <c r="S88" s="27">
        <f>IF(R88="Or",90,IF(R88="Argent",50,IF(R88="Bronze",40,IF(R88="Cinq",15,IF(R88="Sept",5,0)))))</f>
        <v>0</v>
      </c>
      <c r="T88" s="27"/>
      <c r="U88" s="27">
        <f>IF(T88="Or",160,IF(T88="Argent",90,IF(T88="Bronze",70,IF(T88="Cinq",25,IF(T88="Sept",10,0)))))</f>
        <v>0</v>
      </c>
      <c r="V88" s="27"/>
      <c r="W88" s="27">
        <f>IF(V88="Or",90,IF(V88="Argent",50,IF(V88="Bronze",40,IF(V88="Cinq",15,IF(V88="Sept",5,0)))))</f>
        <v>0</v>
      </c>
      <c r="X88" s="27"/>
      <c r="Y88" s="27">
        <f>IF(X88="Or",90,IF(X88="Argent",50,IF(X88="Bronze",40,IF(X88="Cinq",15,IF(X88="Sept",5,0)))))</f>
        <v>0</v>
      </c>
      <c r="Z88" s="28">
        <f>K88</f>
        <v>0</v>
      </c>
      <c r="AA88" s="28">
        <f>S88</f>
        <v>0</v>
      </c>
      <c r="AB88" s="28">
        <f>U88</f>
        <v>0</v>
      </c>
      <c r="AC88" s="28">
        <f>W88</f>
        <v>0</v>
      </c>
      <c r="AD88" s="28">
        <f>M88</f>
        <v>0</v>
      </c>
      <c r="AE88" s="28">
        <f>O88</f>
        <v>40</v>
      </c>
      <c r="AF88" s="28">
        <f>Q88</f>
        <v>0</v>
      </c>
      <c r="AG88" s="28">
        <f>Y88</f>
        <v>0</v>
      </c>
    </row>
    <row r="89" spans="1:33" s="29" customFormat="1" ht="16.25" customHeight="1" thickBot="1" x14ac:dyDescent="0.5">
      <c r="A89" s="21" t="s">
        <v>44</v>
      </c>
      <c r="B89" s="22">
        <f>RANK(G89,$G$82:$G$112,0)</f>
        <v>7</v>
      </c>
      <c r="C89" s="23" t="s">
        <v>261</v>
      </c>
      <c r="D89" s="23" t="s">
        <v>262</v>
      </c>
      <c r="E89" s="23" t="s">
        <v>63</v>
      </c>
      <c r="F89" s="23" t="s">
        <v>64</v>
      </c>
      <c r="G89" s="24">
        <f>SUMPRODUCT(LARGE(Z89:AG89,ROW($1:$4)))</f>
        <v>40</v>
      </c>
      <c r="H89" s="25">
        <f>SUM(M89,W89,K89,U89,S89,O89,Q89,Y89)</f>
        <v>40</v>
      </c>
      <c r="I89" s="26">
        <f>COUNTA(L89,V89,J89,T89,R89,N89,P89,X89)</f>
        <v>1</v>
      </c>
      <c r="J89" s="27"/>
      <c r="K89" s="27">
        <f>IF(J89="Or",90,IF(J89="Argent",50,IF(J89="Bronze",40,IF(J89="Cinq",15,IF(J89="Sept",5,0)))))</f>
        <v>0</v>
      </c>
      <c r="L89" s="27"/>
      <c r="M89" s="27">
        <f>IF(L89="Or",90,IF(L89="Argent",50,IF(L89="Bronze",40,IF(L89="Cinq",15,IF(L89="Sept",5,0)))))</f>
        <v>0</v>
      </c>
      <c r="N89" s="27"/>
      <c r="O89" s="27">
        <f>IF(N89="Or",90,IF(N89="Argent",50,IF(N89="Bronze",40,IF(N89="Cinq",15,IF(N89="Sept",5,0)))))</f>
        <v>0</v>
      </c>
      <c r="P89" s="27"/>
      <c r="Q89" s="27">
        <f>IF(P89="Or",90,IF(P89="Argent",50,IF(P89="Bronze",40,IF(P89="Cinq",15,IF(P89="Sept",5,0)))))</f>
        <v>0</v>
      </c>
      <c r="R89" s="27" t="s">
        <v>58</v>
      </c>
      <c r="S89" s="27">
        <f>IF(R89="Or",90,IF(R89="Argent",50,IF(R89="Bronze",40,IF(R89="Cinq",15,IF(R89="Sept",5,0)))))</f>
        <v>40</v>
      </c>
      <c r="T89" s="27"/>
      <c r="U89" s="27">
        <f>IF(T89="Or",160,IF(T89="Argent",90,IF(T89="Bronze",70,IF(T89="Cinq",25,IF(T89="Sept",10,0)))))</f>
        <v>0</v>
      </c>
      <c r="V89" s="27"/>
      <c r="W89" s="27">
        <f>IF(V89="Or",90,IF(V89="Argent",50,IF(V89="Bronze",40,IF(V89="Cinq",15,IF(V89="Sept",5,0)))))</f>
        <v>0</v>
      </c>
      <c r="X89" s="27"/>
      <c r="Y89" s="27">
        <f>IF(X89="Or",90,IF(X89="Argent",50,IF(X89="Bronze",40,IF(X89="Cinq",15,IF(X89="Sept",5,0)))))</f>
        <v>0</v>
      </c>
      <c r="Z89" s="28">
        <f>K89</f>
        <v>0</v>
      </c>
      <c r="AA89" s="28">
        <f>S89</f>
        <v>40</v>
      </c>
      <c r="AB89" s="28">
        <f>U89</f>
        <v>0</v>
      </c>
      <c r="AC89" s="28">
        <f>W89</f>
        <v>0</v>
      </c>
      <c r="AD89" s="28">
        <f>M89</f>
        <v>0</v>
      </c>
      <c r="AE89" s="28">
        <f>O89</f>
        <v>0</v>
      </c>
      <c r="AF89" s="28">
        <f>Q89</f>
        <v>0</v>
      </c>
      <c r="AG89" s="28">
        <f>Y89</f>
        <v>0</v>
      </c>
    </row>
    <row r="90" spans="1:33" s="29" customFormat="1" ht="16.25" customHeight="1" thickBot="1" x14ac:dyDescent="0.5">
      <c r="A90" s="21" t="s">
        <v>44</v>
      </c>
      <c r="B90" s="22">
        <f>RANK(G90,$G$82:$G$112,0)</f>
        <v>9</v>
      </c>
      <c r="C90" s="23" t="s">
        <v>417</v>
      </c>
      <c r="D90" s="23" t="s">
        <v>418</v>
      </c>
      <c r="E90" s="23" t="s">
        <v>68</v>
      </c>
      <c r="F90" s="23" t="s">
        <v>69</v>
      </c>
      <c r="G90" s="24">
        <f>SUMPRODUCT(LARGE(Z90:AG90,ROW($1:$4)))</f>
        <v>30</v>
      </c>
      <c r="H90" s="25">
        <f>SUM(M90,W90,K90,U90,S90,O90,Q90,Y90)</f>
        <v>30</v>
      </c>
      <c r="I90" s="26">
        <f>COUNTA(L90,V90,J90,T90,R90,N90,P90,X90)</f>
        <v>2</v>
      </c>
      <c r="J90" s="27"/>
      <c r="K90" s="27">
        <f>IF(J90="Or",90,IF(J90="Argent",50,IF(J90="Bronze",40,IF(J90="Cinq",15,IF(J90="Sept",5,0)))))</f>
        <v>0</v>
      </c>
      <c r="L90" s="27"/>
      <c r="M90" s="27">
        <f>IF(L90="Or",90,IF(L90="Argent",50,IF(L90="Bronze",40,IF(L90="Cinq",15,IF(L90="Sept",5,0)))))</f>
        <v>0</v>
      </c>
      <c r="N90" s="27" t="s">
        <v>60</v>
      </c>
      <c r="O90" s="27">
        <f>IF(N90="Or",90,IF(N90="Argent",50,IF(N90="Bronze",40,IF(N90="Cinq",15,IF(N90="Sept",5,0)))))</f>
        <v>15</v>
      </c>
      <c r="P90" s="27"/>
      <c r="Q90" s="27">
        <f>IF(P90="Or",90,IF(P90="Argent",50,IF(P90="Bronze",40,IF(P90="Cinq",15,IF(P90="Sept",5,0)))))</f>
        <v>0</v>
      </c>
      <c r="R90" s="27" t="s">
        <v>60</v>
      </c>
      <c r="S90" s="27">
        <f>IF(R90="Or",90,IF(R90="Argent",50,IF(R90="Bronze",40,IF(R90="Cinq",15,IF(R90="Sept",5,0)))))</f>
        <v>15</v>
      </c>
      <c r="T90" s="27"/>
      <c r="U90" s="27">
        <f>IF(T90="Or",160,IF(T90="Argent",90,IF(T90="Bronze",70,IF(T90="Cinq",25,IF(T90="Sept",10,0)))))</f>
        <v>0</v>
      </c>
      <c r="V90" s="27"/>
      <c r="W90" s="27">
        <f>IF(V90="Or",90,IF(V90="Argent",50,IF(V90="Bronze",40,IF(V90="Cinq",15,IF(V90="Sept",5,0)))))</f>
        <v>0</v>
      </c>
      <c r="X90" s="27"/>
      <c r="Y90" s="27">
        <f>IF(X90="Or",90,IF(X90="Argent",50,IF(X90="Bronze",40,IF(X90="Cinq",15,IF(X90="Sept",5,0)))))</f>
        <v>0</v>
      </c>
      <c r="Z90" s="28">
        <f>K90</f>
        <v>0</v>
      </c>
      <c r="AA90" s="28">
        <f>S90</f>
        <v>15</v>
      </c>
      <c r="AB90" s="28">
        <f>U90</f>
        <v>0</v>
      </c>
      <c r="AC90" s="28">
        <f>W90</f>
        <v>0</v>
      </c>
      <c r="AD90" s="28">
        <f>M90</f>
        <v>0</v>
      </c>
      <c r="AE90" s="28">
        <f>O90</f>
        <v>15</v>
      </c>
      <c r="AF90" s="28">
        <f>Q90</f>
        <v>0</v>
      </c>
      <c r="AG90" s="28">
        <f>Y90</f>
        <v>0</v>
      </c>
    </row>
    <row r="91" spans="1:33" s="29" customFormat="1" ht="16.25" customHeight="1" thickBot="1" x14ac:dyDescent="0.5">
      <c r="A91" s="21" t="s">
        <v>44</v>
      </c>
      <c r="B91" s="22">
        <f>RANK(G91,$G$82:$G$112,0)</f>
        <v>9</v>
      </c>
      <c r="C91" s="23" t="s">
        <v>419</v>
      </c>
      <c r="D91" s="23" t="s">
        <v>420</v>
      </c>
      <c r="E91" s="23" t="s">
        <v>121</v>
      </c>
      <c r="F91" s="23" t="s">
        <v>57</v>
      </c>
      <c r="G91" s="24">
        <f>SUMPRODUCT(LARGE(Z91:AG91,ROW($1:$4)))</f>
        <v>30</v>
      </c>
      <c r="H91" s="25">
        <f>SUM(M91,W91,K91,U91,S91,O91,Q91,Y91)</f>
        <v>30</v>
      </c>
      <c r="I91" s="26">
        <f>COUNTA(L91,V91,J91,T91,R91,N91,P91,X91)</f>
        <v>2</v>
      </c>
      <c r="J91" s="27"/>
      <c r="K91" s="27">
        <f>IF(J91="Or",90,IF(J91="Argent",50,IF(J91="Bronze",40,IF(J91="Cinq",15,IF(J91="Sept",5,0)))))</f>
        <v>0</v>
      </c>
      <c r="L91" s="27"/>
      <c r="M91" s="27">
        <f>IF(L91="Or",90,IF(L91="Argent",50,IF(L91="Bronze",40,IF(L91="Cinq",15,IF(L91="Sept",5,0)))))</f>
        <v>0</v>
      </c>
      <c r="N91" s="27" t="s">
        <v>60</v>
      </c>
      <c r="O91" s="27">
        <f>IF(N91="Or",90,IF(N91="Argent",50,IF(N91="Bronze",40,IF(N91="Cinq",15,IF(N91="Sept",5,0)))))</f>
        <v>15</v>
      </c>
      <c r="P91" s="27"/>
      <c r="Q91" s="27">
        <f>IF(P91="Or",90,IF(P91="Argent",50,IF(P91="Bronze",40,IF(P91="Cinq",15,IF(P91="Sept",5,0)))))</f>
        <v>0</v>
      </c>
      <c r="R91" s="27" t="s">
        <v>60</v>
      </c>
      <c r="S91" s="27">
        <f>IF(R91="Or",90,IF(R91="Argent",50,IF(R91="Bronze",40,IF(R91="Cinq",15,IF(R91="Sept",5,0)))))</f>
        <v>15</v>
      </c>
      <c r="T91" s="27"/>
      <c r="U91" s="27">
        <f>IF(T91="Or",160,IF(T91="Argent",90,IF(T91="Bronze",70,IF(T91="Cinq",25,IF(T91="Sept",10,0)))))</f>
        <v>0</v>
      </c>
      <c r="V91" s="27"/>
      <c r="W91" s="27">
        <f>IF(V91="Or",90,IF(V91="Argent",50,IF(V91="Bronze",40,IF(V91="Cinq",15,IF(V91="Sept",5,0)))))</f>
        <v>0</v>
      </c>
      <c r="X91" s="27"/>
      <c r="Y91" s="27">
        <f>IF(X91="Or",90,IF(X91="Argent",50,IF(X91="Bronze",40,IF(X91="Cinq",15,IF(X91="Sept",5,0)))))</f>
        <v>0</v>
      </c>
      <c r="Z91" s="28">
        <f>K91</f>
        <v>0</v>
      </c>
      <c r="AA91" s="28">
        <f>S91</f>
        <v>15</v>
      </c>
      <c r="AB91" s="28">
        <f>U91</f>
        <v>0</v>
      </c>
      <c r="AC91" s="28">
        <f>W91</f>
        <v>0</v>
      </c>
      <c r="AD91" s="28">
        <f>M91</f>
        <v>0</v>
      </c>
      <c r="AE91" s="28">
        <f>O91</f>
        <v>15</v>
      </c>
      <c r="AF91" s="28">
        <f>Q91</f>
        <v>0</v>
      </c>
      <c r="AG91" s="28">
        <f>Y91</f>
        <v>0</v>
      </c>
    </row>
    <row r="92" spans="1:33" s="29" customFormat="1" ht="16.25" customHeight="1" thickBot="1" x14ac:dyDescent="0.5">
      <c r="A92" s="21" t="s">
        <v>44</v>
      </c>
      <c r="B92" s="22">
        <f>RANK(G92,$G$82:$G$112,0)</f>
        <v>11</v>
      </c>
      <c r="C92" s="23" t="s">
        <v>276</v>
      </c>
      <c r="D92" s="23" t="s">
        <v>277</v>
      </c>
      <c r="E92" s="23" t="s">
        <v>101</v>
      </c>
      <c r="F92" s="23" t="s">
        <v>57</v>
      </c>
      <c r="G92" s="24">
        <f>SUMPRODUCT(LARGE(Z92:AG92,ROW($1:$4)))</f>
        <v>25</v>
      </c>
      <c r="H92" s="25">
        <f>SUM(M92,W92,K92,U92,S92,O92,Q92,Y92)</f>
        <v>25</v>
      </c>
      <c r="I92" s="26">
        <f>COUNTA(L92,V92,J92,T92,R92,N92,P92,X92)</f>
        <v>3</v>
      </c>
      <c r="J92" s="27" t="s">
        <v>30</v>
      </c>
      <c r="K92" s="27">
        <f>IF(J92="Or",90,IF(J92="Argent",50,IF(J92="Bronze",40,IF(J92="Cinq",15,IF(J92="Sept",5,0)))))</f>
        <v>5</v>
      </c>
      <c r="L92" s="27" t="s">
        <v>30</v>
      </c>
      <c r="M92" s="27">
        <f>IF(L92="Or",90,IF(L92="Argent",50,IF(L92="Bronze",40,IF(L92="Cinq",15,IF(L92="Sept",5,0)))))</f>
        <v>5</v>
      </c>
      <c r="N92" s="27"/>
      <c r="O92" s="27">
        <f>IF(N92="Or",90,IF(N92="Argent",50,IF(N92="Bronze",40,IF(N92="Cinq",15,IF(N92="Sept",5,0)))))</f>
        <v>0</v>
      </c>
      <c r="P92" s="27" t="s">
        <v>60</v>
      </c>
      <c r="Q92" s="27">
        <f>IF(P92="Or",90,IF(P92="Argent",50,IF(P92="Bronze",40,IF(P92="Cinq",15,IF(P92="Sept",5,0)))))</f>
        <v>15</v>
      </c>
      <c r="R92" s="27"/>
      <c r="S92" s="27">
        <f>IF(R92="Or",90,IF(R92="Argent",50,IF(R92="Bronze",40,IF(R92="Cinq",15,IF(R92="Sept",5,0)))))</f>
        <v>0</v>
      </c>
      <c r="T92" s="27"/>
      <c r="U92" s="27">
        <f>IF(T92="Or",160,IF(T92="Argent",90,IF(T92="Bronze",70,IF(T92="Cinq",25,IF(T92="Sept",10,0)))))</f>
        <v>0</v>
      </c>
      <c r="V92" s="27"/>
      <c r="W92" s="27">
        <f>IF(V92="Or",90,IF(V92="Argent",50,IF(V92="Bronze",40,IF(V92="Cinq",15,IF(V92="Sept",5,0)))))</f>
        <v>0</v>
      </c>
      <c r="X92" s="27"/>
      <c r="Y92" s="27">
        <f>IF(X92="Or",90,IF(X92="Argent",50,IF(X92="Bronze",40,IF(X92="Cinq",15,IF(X92="Sept",5,0)))))</f>
        <v>0</v>
      </c>
      <c r="Z92" s="28">
        <f>K92</f>
        <v>5</v>
      </c>
      <c r="AA92" s="28">
        <f>S92</f>
        <v>0</v>
      </c>
      <c r="AB92" s="28">
        <f>U92</f>
        <v>0</v>
      </c>
      <c r="AC92" s="28">
        <f>W92</f>
        <v>0</v>
      </c>
      <c r="AD92" s="28">
        <f>M92</f>
        <v>5</v>
      </c>
      <c r="AE92" s="28">
        <f>O92</f>
        <v>0</v>
      </c>
      <c r="AF92" s="28">
        <f>Q92</f>
        <v>15</v>
      </c>
      <c r="AG92" s="28">
        <f>Y92</f>
        <v>0</v>
      </c>
    </row>
    <row r="93" spans="1:33" s="29" customFormat="1" ht="16.25" customHeight="1" thickBot="1" x14ac:dyDescent="0.5">
      <c r="A93" s="21" t="s">
        <v>44</v>
      </c>
      <c r="B93" s="22">
        <f>RANK(G93,$G$82:$G$112,0)</f>
        <v>12</v>
      </c>
      <c r="C93" s="23" t="s">
        <v>541</v>
      </c>
      <c r="D93" s="23" t="s">
        <v>542</v>
      </c>
      <c r="E93" s="23" t="s">
        <v>543</v>
      </c>
      <c r="F93" s="23" t="s">
        <v>57</v>
      </c>
      <c r="G93" s="24">
        <f>SUMPRODUCT(LARGE(Z93:AG93,ROW($1:$4)))</f>
        <v>15</v>
      </c>
      <c r="H93" s="25">
        <f>SUM(M93,W93,K93,U93,S93,O93,Q93,Y93)</f>
        <v>15</v>
      </c>
      <c r="I93" s="26">
        <f>COUNTA(L93,V93,J93,T93,R93,N93,P93,X93)</f>
        <v>1</v>
      </c>
      <c r="J93" s="27"/>
      <c r="K93" s="27">
        <f>IF(J93="Or",90,IF(J93="Argent",50,IF(J93="Bronze",40,IF(J93="Cinq",15,IF(J93="Sept",5,0)))))</f>
        <v>0</v>
      </c>
      <c r="L93" s="27"/>
      <c r="M93" s="27">
        <f>IF(L93="Or",90,IF(L93="Argent",50,IF(L93="Bronze",40,IF(L93="Cinq",15,IF(L93="Sept",5,0)))))</f>
        <v>0</v>
      </c>
      <c r="N93" s="27"/>
      <c r="O93" s="27">
        <f>IF(N93="Or",90,IF(N93="Argent",50,IF(N93="Bronze",40,IF(N93="Cinq",15,IF(N93="Sept",5,0)))))</f>
        <v>0</v>
      </c>
      <c r="P93" s="27" t="s">
        <v>60</v>
      </c>
      <c r="Q93" s="27">
        <f>IF(P93="Or",90,IF(P93="Argent",50,IF(P93="Bronze",40,IF(P93="Cinq",15,IF(P93="Sept",5,0)))))</f>
        <v>15</v>
      </c>
      <c r="R93" s="27"/>
      <c r="S93" s="27">
        <f>IF(R93="Or",90,IF(R93="Argent",50,IF(R93="Bronze",40,IF(R93="Cinq",15,IF(R93="Sept",5,0)))))</f>
        <v>0</v>
      </c>
      <c r="T93" s="27"/>
      <c r="U93" s="27">
        <f>IF(T93="Or",160,IF(T93="Argent",90,IF(T93="Bronze",70,IF(T93="Cinq",25,IF(T93="Sept",10,0)))))</f>
        <v>0</v>
      </c>
      <c r="V93" s="27"/>
      <c r="W93" s="27">
        <f>IF(V93="Or",90,IF(V93="Argent",50,IF(V93="Bronze",40,IF(V93="Cinq",15,IF(V93="Sept",5,0)))))</f>
        <v>0</v>
      </c>
      <c r="X93" s="27"/>
      <c r="Y93" s="27">
        <f>IF(X93="Or",90,IF(X93="Argent",50,IF(X93="Bronze",40,IF(X93="Cinq",15,IF(X93="Sept",5,0)))))</f>
        <v>0</v>
      </c>
      <c r="Z93" s="28">
        <f>K93</f>
        <v>0</v>
      </c>
      <c r="AA93" s="28">
        <f>S93</f>
        <v>0</v>
      </c>
      <c r="AB93" s="28">
        <f>U93</f>
        <v>0</v>
      </c>
      <c r="AC93" s="28">
        <f>W93</f>
        <v>0</v>
      </c>
      <c r="AD93" s="28">
        <f>M93</f>
        <v>0</v>
      </c>
      <c r="AE93" s="28">
        <f>O93</f>
        <v>0</v>
      </c>
      <c r="AF93" s="28">
        <f>Q93</f>
        <v>15</v>
      </c>
      <c r="AG93" s="28">
        <f>Y93</f>
        <v>0</v>
      </c>
    </row>
    <row r="94" spans="1:33" s="29" customFormat="1" ht="16.25" customHeight="1" thickBot="1" x14ac:dyDescent="0.5">
      <c r="A94" s="21" t="s">
        <v>44</v>
      </c>
      <c r="B94" s="22">
        <f>RANK(G94,$G$82:$G$112,0)</f>
        <v>13</v>
      </c>
      <c r="C94" s="23" t="s">
        <v>278</v>
      </c>
      <c r="D94" s="23" t="s">
        <v>279</v>
      </c>
      <c r="E94" s="23" t="s">
        <v>214</v>
      </c>
      <c r="F94" s="23" t="s">
        <v>57</v>
      </c>
      <c r="G94" s="24">
        <f>SUMPRODUCT(LARGE(Z94:AG94,ROW($1:$4)))</f>
        <v>10</v>
      </c>
      <c r="H94" s="25">
        <f>SUM(M94,W94,K94,U94,S94,O94,Q94,Y94)</f>
        <v>10</v>
      </c>
      <c r="I94" s="26">
        <f>COUNTA(L94,V94,J94,T94,R94,N94,P94,X94)</f>
        <v>2</v>
      </c>
      <c r="J94" s="27" t="s">
        <v>30</v>
      </c>
      <c r="K94" s="27">
        <f>IF(J94="Or",90,IF(J94="Argent",50,IF(J94="Bronze",40,IF(J94="Cinq",15,IF(J94="Sept",5,0)))))</f>
        <v>5</v>
      </c>
      <c r="L94" s="27"/>
      <c r="M94" s="27">
        <f>IF(L94="Or",90,IF(L94="Argent",50,IF(L94="Bronze",40,IF(L94="Cinq",15,IF(L94="Sept",5,0)))))</f>
        <v>0</v>
      </c>
      <c r="N94" s="27" t="s">
        <v>30</v>
      </c>
      <c r="O94" s="27">
        <f>IF(N94="Or",90,IF(N94="Argent",50,IF(N94="Bronze",40,IF(N94="Cinq",15,IF(N94="Sept",5,0)))))</f>
        <v>5</v>
      </c>
      <c r="P94" s="27"/>
      <c r="Q94" s="27">
        <f>IF(P94="Or",90,IF(P94="Argent",50,IF(P94="Bronze",40,IF(P94="Cinq",15,IF(P94="Sept",5,0)))))</f>
        <v>0</v>
      </c>
      <c r="R94" s="27"/>
      <c r="S94" s="27">
        <f>IF(R94="Or",90,IF(R94="Argent",50,IF(R94="Bronze",40,IF(R94="Cinq",15,IF(R94="Sept",5,0)))))</f>
        <v>0</v>
      </c>
      <c r="T94" s="27"/>
      <c r="U94" s="27">
        <f>IF(T94="Or",160,IF(T94="Argent",90,IF(T94="Bronze",70,IF(T94="Cinq",25,IF(T94="Sept",10,0)))))</f>
        <v>0</v>
      </c>
      <c r="V94" s="27"/>
      <c r="W94" s="27">
        <f>IF(V94="Or",90,IF(V94="Argent",50,IF(V94="Bronze",40,IF(V94="Cinq",15,IF(V94="Sept",5,0)))))</f>
        <v>0</v>
      </c>
      <c r="X94" s="27"/>
      <c r="Y94" s="27">
        <f>IF(X94="Or",90,IF(X94="Argent",50,IF(X94="Bronze",40,IF(X94="Cinq",15,IF(X94="Sept",5,0)))))</f>
        <v>0</v>
      </c>
      <c r="Z94" s="28">
        <f>K94</f>
        <v>5</v>
      </c>
      <c r="AA94" s="28">
        <f>S94</f>
        <v>0</v>
      </c>
      <c r="AB94" s="28">
        <f>U94</f>
        <v>0</v>
      </c>
      <c r="AC94" s="28">
        <f>W94</f>
        <v>0</v>
      </c>
      <c r="AD94" s="28">
        <f>M94</f>
        <v>0</v>
      </c>
      <c r="AE94" s="28">
        <f>O94</f>
        <v>5</v>
      </c>
      <c r="AF94" s="28">
        <f>Q94</f>
        <v>0</v>
      </c>
      <c r="AG94" s="28">
        <f>Y94</f>
        <v>0</v>
      </c>
    </row>
    <row r="95" spans="1:33" s="29" customFormat="1" ht="16.25" customHeight="1" thickBot="1" x14ac:dyDescent="0.5">
      <c r="A95" s="21" t="s">
        <v>44</v>
      </c>
      <c r="B95" s="22">
        <f>RANK(G95,$G$82:$G$112,0)</f>
        <v>14</v>
      </c>
      <c r="C95" s="23" t="s">
        <v>421</v>
      </c>
      <c r="D95" s="23" t="s">
        <v>422</v>
      </c>
      <c r="E95" s="23" t="s">
        <v>423</v>
      </c>
      <c r="F95" s="23" t="s">
        <v>89</v>
      </c>
      <c r="G95" s="24">
        <f>SUMPRODUCT(LARGE(Z95:AG95,ROW($1:$4)))</f>
        <v>5</v>
      </c>
      <c r="H95" s="25">
        <f>SUM(M95,W95,K95,U95,S95,O95,Q95,Y95)</f>
        <v>5</v>
      </c>
      <c r="I95" s="26">
        <f>COUNTA(L95,V95,J95,T95,R95,N95,P95,X95)</f>
        <v>1</v>
      </c>
      <c r="J95" s="27"/>
      <c r="K95" s="27">
        <f>IF(J95="Or",90,IF(J95="Argent",50,IF(J95="Bronze",40,IF(J95="Cinq",15,IF(J95="Sept",5,0)))))</f>
        <v>0</v>
      </c>
      <c r="L95" s="27"/>
      <c r="M95" s="27">
        <f>IF(L95="Or",90,IF(L95="Argent",50,IF(L95="Bronze",40,IF(L95="Cinq",15,IF(L95="Sept",5,0)))))</f>
        <v>0</v>
      </c>
      <c r="N95" s="27" t="s">
        <v>30</v>
      </c>
      <c r="O95" s="27">
        <f>IF(N95="Or",90,IF(N95="Argent",50,IF(N95="Bronze",40,IF(N95="Cinq",15,IF(N95="Sept",5,0)))))</f>
        <v>5</v>
      </c>
      <c r="P95" s="27"/>
      <c r="Q95" s="27">
        <f>IF(P95="Or",90,IF(P95="Argent",50,IF(P95="Bronze",40,IF(P95="Cinq",15,IF(P95="Sept",5,0)))))</f>
        <v>0</v>
      </c>
      <c r="R95" s="27"/>
      <c r="S95" s="27">
        <f>IF(R95="Or",90,IF(R95="Argent",50,IF(R95="Bronze",40,IF(R95="Cinq",15,IF(R95="Sept",5,0)))))</f>
        <v>0</v>
      </c>
      <c r="T95" s="27"/>
      <c r="U95" s="27">
        <f>IF(T95="Or",160,IF(T95="Argent",90,IF(T95="Bronze",70,IF(T95="Cinq",25,IF(T95="Sept",10,0)))))</f>
        <v>0</v>
      </c>
      <c r="V95" s="27"/>
      <c r="W95" s="27">
        <f>IF(V95="Or",90,IF(V95="Argent",50,IF(V95="Bronze",40,IF(V95="Cinq",15,IF(V95="Sept",5,0)))))</f>
        <v>0</v>
      </c>
      <c r="X95" s="27"/>
      <c r="Y95" s="27">
        <f>IF(X95="Or",90,IF(X95="Argent",50,IF(X95="Bronze",40,IF(X95="Cinq",15,IF(X95="Sept",5,0)))))</f>
        <v>0</v>
      </c>
      <c r="Z95" s="28">
        <f>K95</f>
        <v>0</v>
      </c>
      <c r="AA95" s="28">
        <f>S95</f>
        <v>0</v>
      </c>
      <c r="AB95" s="28">
        <f>U95</f>
        <v>0</v>
      </c>
      <c r="AC95" s="28">
        <f>W95</f>
        <v>0</v>
      </c>
      <c r="AD95" s="28">
        <f>M95</f>
        <v>0</v>
      </c>
      <c r="AE95" s="28">
        <f>O95</f>
        <v>5</v>
      </c>
      <c r="AF95" s="28">
        <f>Q95</f>
        <v>0</v>
      </c>
      <c r="AG95" s="28">
        <f>Y95</f>
        <v>0</v>
      </c>
    </row>
    <row r="96" spans="1:33" s="29" customFormat="1" ht="16.25" customHeight="1" thickBot="1" x14ac:dyDescent="0.5">
      <c r="A96" s="21" t="s">
        <v>44</v>
      </c>
      <c r="B96" s="22">
        <f>RANK(G96,$G$82:$G$112,0)</f>
        <v>14</v>
      </c>
      <c r="C96" s="23" t="s">
        <v>544</v>
      </c>
      <c r="D96" s="23" t="s">
        <v>545</v>
      </c>
      <c r="E96" s="23" t="s">
        <v>339</v>
      </c>
      <c r="F96" s="23" t="s">
        <v>57</v>
      </c>
      <c r="G96" s="24">
        <f>SUMPRODUCT(LARGE(Z96:AG96,ROW($1:$4)))</f>
        <v>5</v>
      </c>
      <c r="H96" s="25">
        <f>SUM(M96,W96,K96,U96,S96,O96,Q96,Y96)</f>
        <v>5</v>
      </c>
      <c r="I96" s="26">
        <f>COUNTA(L96,V96,J96,T96,R96,N96,P96,X96)</f>
        <v>1</v>
      </c>
      <c r="J96" s="27"/>
      <c r="K96" s="27">
        <f>IF(J96="Or",90,IF(J96="Argent",50,IF(J96="Bronze",40,IF(J96="Cinq",15,IF(J96="Sept",5,0)))))</f>
        <v>0</v>
      </c>
      <c r="L96" s="27"/>
      <c r="M96" s="27">
        <f>IF(L96="Or",90,IF(L96="Argent",50,IF(L96="Bronze",40,IF(L96="Cinq",15,IF(L96="Sept",5,0)))))</f>
        <v>0</v>
      </c>
      <c r="N96" s="27"/>
      <c r="O96" s="27">
        <f>IF(N96="Or",90,IF(N96="Argent",50,IF(N96="Bronze",40,IF(N96="Cinq",15,IF(N96="Sept",5,0)))))</f>
        <v>0</v>
      </c>
      <c r="P96" s="27" t="s">
        <v>30</v>
      </c>
      <c r="Q96" s="27">
        <f>IF(P96="Or",90,IF(P96="Argent",50,IF(P96="Bronze",40,IF(P96="Cinq",15,IF(P96="Sept",5,0)))))</f>
        <v>5</v>
      </c>
      <c r="R96" s="27"/>
      <c r="S96" s="27">
        <f>IF(R96="Or",90,IF(R96="Argent",50,IF(R96="Bronze",40,IF(R96="Cinq",15,IF(R96="Sept",5,0)))))</f>
        <v>0</v>
      </c>
      <c r="T96" s="27"/>
      <c r="U96" s="27">
        <f>IF(T96="Or",160,IF(T96="Argent",90,IF(T96="Bronze",70,IF(T96="Cinq",25,IF(T96="Sept",10,0)))))</f>
        <v>0</v>
      </c>
      <c r="V96" s="27"/>
      <c r="W96" s="27">
        <f>IF(V96="Or",90,IF(V96="Argent",50,IF(V96="Bronze",40,IF(V96="Cinq",15,IF(V96="Sept",5,0)))))</f>
        <v>0</v>
      </c>
      <c r="X96" s="27"/>
      <c r="Y96" s="27">
        <f>IF(X96="Or",90,IF(X96="Argent",50,IF(X96="Bronze",40,IF(X96="Cinq",15,IF(X96="Sept",5,0)))))</f>
        <v>0</v>
      </c>
      <c r="Z96" s="28">
        <f>K96</f>
        <v>0</v>
      </c>
      <c r="AA96" s="28">
        <f>S96</f>
        <v>0</v>
      </c>
      <c r="AB96" s="28">
        <f>U96</f>
        <v>0</v>
      </c>
      <c r="AC96" s="28">
        <f>W96</f>
        <v>0</v>
      </c>
      <c r="AD96" s="28">
        <f>M96</f>
        <v>0</v>
      </c>
      <c r="AE96" s="28">
        <f>O96</f>
        <v>0</v>
      </c>
      <c r="AF96" s="28">
        <f>Q96</f>
        <v>5</v>
      </c>
      <c r="AG96" s="28">
        <f>Y96</f>
        <v>0</v>
      </c>
    </row>
    <row r="97" spans="1:33" ht="0" hidden="1" customHeight="1" thickBot="1" x14ac:dyDescent="0.5">
      <c r="A97" s="21" t="s">
        <v>44</v>
      </c>
      <c r="B97" s="22">
        <f>RANK(G97,$G$82:$G$112,0)</f>
        <v>14</v>
      </c>
      <c r="C97" s="23" t="s">
        <v>546</v>
      </c>
      <c r="D97" s="23" t="s">
        <v>547</v>
      </c>
      <c r="E97" s="23" t="s">
        <v>548</v>
      </c>
      <c r="F97" s="23" t="s">
        <v>57</v>
      </c>
      <c r="G97" s="24">
        <f>SUMPRODUCT(LARGE(Z97:AG97,ROW($1:$4)))</f>
        <v>5</v>
      </c>
      <c r="H97" s="25">
        <f>SUM(M97,W97,K97,U97,S97,O97,Q97,Y97)</f>
        <v>5</v>
      </c>
      <c r="I97" s="26">
        <f>COUNTA(L97,V97,J97,T97,R97,N97,P97,X97)</f>
        <v>1</v>
      </c>
      <c r="J97" s="27"/>
      <c r="K97" s="27">
        <f>IF(J97="Or",90,IF(J97="Argent",50,IF(J97="Bronze",40,IF(J97="Cinq",15,IF(J97="Sept",5,0)))))</f>
        <v>0</v>
      </c>
      <c r="L97" s="27"/>
      <c r="M97" s="27">
        <f>IF(L97="Or",90,IF(L97="Argent",50,IF(L97="Bronze",40,IF(L97="Cinq",15,IF(L97="Sept",5,0)))))</f>
        <v>0</v>
      </c>
      <c r="N97" s="27"/>
      <c r="O97" s="27">
        <f>IF(N97="Or",90,IF(N97="Argent",50,IF(N97="Bronze",40,IF(N97="Cinq",15,IF(N97="Sept",5,0)))))</f>
        <v>0</v>
      </c>
      <c r="P97" s="27" t="s">
        <v>30</v>
      </c>
      <c r="Q97" s="27">
        <f>IF(P97="Or",90,IF(P97="Argent",50,IF(P97="Bronze",40,IF(P97="Cinq",15,IF(P97="Sept",5,0)))))</f>
        <v>5</v>
      </c>
      <c r="R97" s="27"/>
      <c r="S97" s="27">
        <f>IF(R97="Or",90,IF(R97="Argent",50,IF(R97="Bronze",40,IF(R97="Cinq",15,IF(R97="Sept",5,0)))))</f>
        <v>0</v>
      </c>
      <c r="T97" s="27"/>
      <c r="U97" s="27">
        <f>IF(T97="Or",160,IF(T97="Argent",90,IF(T97="Bronze",70,IF(T97="Cinq",25,IF(T97="Sept",10,0)))))</f>
        <v>0</v>
      </c>
      <c r="V97" s="27"/>
      <c r="W97" s="27">
        <f>IF(V97="Or",90,IF(V97="Argent",50,IF(V97="Bronze",40,IF(V97="Cinq",15,IF(V97="Sept",5,0)))))</f>
        <v>0</v>
      </c>
      <c r="X97" s="27"/>
      <c r="Y97" s="27">
        <f>IF(X97="Or",90,IF(X97="Argent",50,IF(X97="Bronze",40,IF(X97="Cinq",15,IF(X97="Sept",5,0)))))</f>
        <v>0</v>
      </c>
      <c r="Z97" s="28">
        <f>K97</f>
        <v>0</v>
      </c>
      <c r="AA97" s="28">
        <f>S97</f>
        <v>0</v>
      </c>
      <c r="AB97" s="28">
        <f>U97</f>
        <v>0</v>
      </c>
      <c r="AC97" s="28">
        <f>W97</f>
        <v>0</v>
      </c>
      <c r="AD97" s="28">
        <f>M97</f>
        <v>0</v>
      </c>
      <c r="AE97" s="28">
        <f>O97</f>
        <v>0</v>
      </c>
      <c r="AF97" s="28">
        <f>Q97</f>
        <v>5</v>
      </c>
      <c r="AG97" s="28">
        <f>Y97</f>
        <v>0</v>
      </c>
    </row>
    <row r="98" spans="1:33" s="29" customFormat="1" ht="16.25" hidden="1" customHeight="1" thickBot="1" x14ac:dyDescent="0.5">
      <c r="A98" s="21" t="s">
        <v>44</v>
      </c>
      <c r="B98" s="22">
        <f t="shared" ref="B82:B112" si="99">RANK(G98,$G$82:$G$112,0)</f>
        <v>17</v>
      </c>
      <c r="C98" s="23"/>
      <c r="D98" s="23"/>
      <c r="E98" s="23"/>
      <c r="F98" s="23"/>
      <c r="G98" s="24">
        <f t="shared" ref="G98:G112" si="100">SUMPRODUCT(LARGE(Z98:AG98,ROW($1:$4)))</f>
        <v>0</v>
      </c>
      <c r="H98" s="25">
        <f t="shared" ref="H98:H112" si="101">SUM(M98,W98,K98,U98,S98,O98,Q98,Y98)</f>
        <v>0</v>
      </c>
      <c r="I98" s="26">
        <f t="shared" ref="I98:I112" si="102">COUNTA(L98,V98,J98,T98,R98,N98,P98,X98)</f>
        <v>0</v>
      </c>
      <c r="J98" s="27"/>
      <c r="K98" s="27">
        <f t="shared" ref="K98:K112" si="103">IF(J98="Or",90,IF(J98="Argent",50,IF(J98="Bronze",40,IF(J98="Cinq",15,IF(J98="Sept",5,0)))))</f>
        <v>0</v>
      </c>
      <c r="L98" s="27"/>
      <c r="M98" s="27">
        <f t="shared" ref="M98:M112" si="104">IF(L98="Or",90,IF(L98="Argent",50,IF(L98="Bronze",40,IF(L98="Cinq",15,IF(L98="Sept",5,0)))))</f>
        <v>0</v>
      </c>
      <c r="N98" s="27"/>
      <c r="O98" s="27">
        <f t="shared" ref="O98:O112" si="105">IF(N98="Or",90,IF(N98="Argent",50,IF(N98="Bronze",40,IF(N98="Cinq",15,IF(N98="Sept",5,0)))))</f>
        <v>0</v>
      </c>
      <c r="P98" s="27"/>
      <c r="Q98" s="27">
        <f t="shared" ref="Q98:Q112" si="106">IF(P98="Or",90,IF(P98="Argent",50,IF(P98="Bronze",40,IF(P98="Cinq",15,IF(P98="Sept",5,0)))))</f>
        <v>0</v>
      </c>
      <c r="R98" s="27"/>
      <c r="S98" s="27">
        <f t="shared" ref="S98:S112" si="107">IF(R98="Or",90,IF(R98="Argent",50,IF(R98="Bronze",40,IF(R98="Cinq",15,IF(R98="Sept",5,0)))))</f>
        <v>0</v>
      </c>
      <c r="T98" s="27"/>
      <c r="U98" s="27">
        <f t="shared" si="97"/>
        <v>0</v>
      </c>
      <c r="V98" s="27"/>
      <c r="W98" s="27">
        <f t="shared" ref="W98:W112" si="108">IF(V98="Or",90,IF(V98="Argent",50,IF(V98="Bronze",40,IF(V98="Cinq",15,IF(V98="Sept",5,0)))))</f>
        <v>0</v>
      </c>
      <c r="X98" s="27"/>
      <c r="Y98" s="27">
        <f t="shared" ref="Y98:Y112" si="109">IF(X98="Or",90,IF(X98="Argent",50,IF(X98="Bronze",40,IF(X98="Cinq",15,IF(X98="Sept",5,0)))))</f>
        <v>0</v>
      </c>
      <c r="Z98" s="28">
        <f t="shared" ref="Z98:Z112" si="110">K98</f>
        <v>0</v>
      </c>
      <c r="AA98" s="28">
        <f t="shared" ref="AA98:AA112" si="111">S98</f>
        <v>0</v>
      </c>
      <c r="AB98" s="28">
        <f t="shared" ref="AB98:AB112" si="112">U98</f>
        <v>0</v>
      </c>
      <c r="AC98" s="28">
        <f t="shared" ref="AC98:AC112" si="113">W98</f>
        <v>0</v>
      </c>
      <c r="AD98" s="28">
        <f t="shared" ref="AD98:AD112" si="114">M98</f>
        <v>0</v>
      </c>
      <c r="AE98" s="28">
        <f t="shared" ref="AE98:AE112" si="115">O98</f>
        <v>0</v>
      </c>
      <c r="AF98" s="28">
        <f t="shared" ref="AF98:AF112" si="116">Q98</f>
        <v>0</v>
      </c>
      <c r="AG98" s="28">
        <f t="shared" si="98"/>
        <v>0</v>
      </c>
    </row>
    <row r="99" spans="1:33" s="29" customFormat="1" ht="16.25" hidden="1" customHeight="1" thickBot="1" x14ac:dyDescent="0.5">
      <c r="A99" s="21" t="s">
        <v>44</v>
      </c>
      <c r="B99" s="22">
        <f t="shared" si="99"/>
        <v>17</v>
      </c>
      <c r="C99" s="23"/>
      <c r="D99" s="23"/>
      <c r="E99" s="23"/>
      <c r="F99" s="23"/>
      <c r="G99" s="24">
        <f t="shared" si="100"/>
        <v>0</v>
      </c>
      <c r="H99" s="25">
        <f t="shared" si="101"/>
        <v>0</v>
      </c>
      <c r="I99" s="26">
        <f t="shared" si="102"/>
        <v>0</v>
      </c>
      <c r="J99" s="27"/>
      <c r="K99" s="27">
        <f t="shared" si="103"/>
        <v>0</v>
      </c>
      <c r="L99" s="27"/>
      <c r="M99" s="27">
        <f t="shared" si="104"/>
        <v>0</v>
      </c>
      <c r="N99" s="27"/>
      <c r="O99" s="27">
        <f t="shared" si="105"/>
        <v>0</v>
      </c>
      <c r="P99" s="27"/>
      <c r="Q99" s="27">
        <f t="shared" si="106"/>
        <v>0</v>
      </c>
      <c r="R99" s="27"/>
      <c r="S99" s="27">
        <f t="shared" si="107"/>
        <v>0</v>
      </c>
      <c r="T99" s="27"/>
      <c r="U99" s="27">
        <f t="shared" si="97"/>
        <v>0</v>
      </c>
      <c r="V99" s="27"/>
      <c r="W99" s="27">
        <f t="shared" si="108"/>
        <v>0</v>
      </c>
      <c r="X99" s="27"/>
      <c r="Y99" s="27">
        <f t="shared" si="109"/>
        <v>0</v>
      </c>
      <c r="Z99" s="28">
        <f t="shared" si="110"/>
        <v>0</v>
      </c>
      <c r="AA99" s="28">
        <f t="shared" si="111"/>
        <v>0</v>
      </c>
      <c r="AB99" s="28">
        <f t="shared" si="112"/>
        <v>0</v>
      </c>
      <c r="AC99" s="28">
        <f t="shared" si="113"/>
        <v>0</v>
      </c>
      <c r="AD99" s="28">
        <f t="shared" si="114"/>
        <v>0</v>
      </c>
      <c r="AE99" s="28">
        <f t="shared" si="115"/>
        <v>0</v>
      </c>
      <c r="AF99" s="28">
        <f t="shared" si="116"/>
        <v>0</v>
      </c>
      <c r="AG99" s="28">
        <f t="shared" si="98"/>
        <v>0</v>
      </c>
    </row>
    <row r="100" spans="1:33" s="29" customFormat="1" ht="16.25" hidden="1" customHeight="1" thickBot="1" x14ac:dyDescent="0.5">
      <c r="A100" s="21" t="s">
        <v>44</v>
      </c>
      <c r="B100" s="22">
        <f t="shared" si="99"/>
        <v>17</v>
      </c>
      <c r="C100" s="23"/>
      <c r="D100" s="23"/>
      <c r="E100" s="23"/>
      <c r="F100" s="23"/>
      <c r="G100" s="24">
        <f t="shared" si="100"/>
        <v>0</v>
      </c>
      <c r="H100" s="25">
        <f t="shared" si="101"/>
        <v>0</v>
      </c>
      <c r="I100" s="26">
        <f t="shared" si="102"/>
        <v>0</v>
      </c>
      <c r="J100" s="27"/>
      <c r="K100" s="27">
        <f t="shared" si="103"/>
        <v>0</v>
      </c>
      <c r="L100" s="27"/>
      <c r="M100" s="27">
        <f t="shared" si="104"/>
        <v>0</v>
      </c>
      <c r="N100" s="27"/>
      <c r="O100" s="27">
        <f t="shared" si="105"/>
        <v>0</v>
      </c>
      <c r="P100" s="27"/>
      <c r="Q100" s="27">
        <f t="shared" si="106"/>
        <v>0</v>
      </c>
      <c r="R100" s="27"/>
      <c r="S100" s="27">
        <f t="shared" si="107"/>
        <v>0</v>
      </c>
      <c r="T100" s="27"/>
      <c r="U100" s="27">
        <f t="shared" si="97"/>
        <v>0</v>
      </c>
      <c r="V100" s="27"/>
      <c r="W100" s="27">
        <f t="shared" si="108"/>
        <v>0</v>
      </c>
      <c r="X100" s="27"/>
      <c r="Y100" s="27">
        <f t="shared" si="109"/>
        <v>0</v>
      </c>
      <c r="Z100" s="28">
        <f t="shared" si="110"/>
        <v>0</v>
      </c>
      <c r="AA100" s="28">
        <f t="shared" si="111"/>
        <v>0</v>
      </c>
      <c r="AB100" s="28">
        <f t="shared" si="112"/>
        <v>0</v>
      </c>
      <c r="AC100" s="28">
        <f t="shared" si="113"/>
        <v>0</v>
      </c>
      <c r="AD100" s="28">
        <f t="shared" si="114"/>
        <v>0</v>
      </c>
      <c r="AE100" s="28">
        <f t="shared" si="115"/>
        <v>0</v>
      </c>
      <c r="AF100" s="28">
        <f t="shared" si="116"/>
        <v>0</v>
      </c>
      <c r="AG100" s="28">
        <f t="shared" si="98"/>
        <v>0</v>
      </c>
    </row>
    <row r="101" spans="1:33" s="29" customFormat="1" ht="16.25" hidden="1" customHeight="1" thickBot="1" x14ac:dyDescent="0.5">
      <c r="A101" s="21" t="s">
        <v>44</v>
      </c>
      <c r="B101" s="22">
        <f t="shared" si="99"/>
        <v>17</v>
      </c>
      <c r="C101" s="23"/>
      <c r="D101" s="23"/>
      <c r="E101" s="23"/>
      <c r="F101" s="23"/>
      <c r="G101" s="24">
        <f t="shared" si="100"/>
        <v>0</v>
      </c>
      <c r="H101" s="25">
        <f t="shared" si="101"/>
        <v>0</v>
      </c>
      <c r="I101" s="26">
        <f t="shared" si="102"/>
        <v>0</v>
      </c>
      <c r="J101" s="27"/>
      <c r="K101" s="27">
        <f t="shared" si="103"/>
        <v>0</v>
      </c>
      <c r="L101" s="27"/>
      <c r="M101" s="27">
        <f t="shared" si="104"/>
        <v>0</v>
      </c>
      <c r="N101" s="27"/>
      <c r="O101" s="27">
        <f t="shared" si="105"/>
        <v>0</v>
      </c>
      <c r="P101" s="27"/>
      <c r="Q101" s="27">
        <f t="shared" si="106"/>
        <v>0</v>
      </c>
      <c r="R101" s="27"/>
      <c r="S101" s="27">
        <f t="shared" si="107"/>
        <v>0</v>
      </c>
      <c r="T101" s="27"/>
      <c r="U101" s="27">
        <f t="shared" si="97"/>
        <v>0</v>
      </c>
      <c r="V101" s="27"/>
      <c r="W101" s="27">
        <f t="shared" si="108"/>
        <v>0</v>
      </c>
      <c r="X101" s="27"/>
      <c r="Y101" s="27">
        <f t="shared" si="109"/>
        <v>0</v>
      </c>
      <c r="Z101" s="28">
        <f t="shared" si="110"/>
        <v>0</v>
      </c>
      <c r="AA101" s="28">
        <f t="shared" si="111"/>
        <v>0</v>
      </c>
      <c r="AB101" s="28">
        <f t="shared" si="112"/>
        <v>0</v>
      </c>
      <c r="AC101" s="28">
        <f t="shared" si="113"/>
        <v>0</v>
      </c>
      <c r="AD101" s="28">
        <f t="shared" si="114"/>
        <v>0</v>
      </c>
      <c r="AE101" s="28">
        <f t="shared" si="115"/>
        <v>0</v>
      </c>
      <c r="AF101" s="28">
        <f t="shared" si="116"/>
        <v>0</v>
      </c>
      <c r="AG101" s="28">
        <f t="shared" si="98"/>
        <v>0</v>
      </c>
    </row>
    <row r="102" spans="1:33" s="29" customFormat="1" ht="16.25" hidden="1" customHeight="1" thickBot="1" x14ac:dyDescent="0.5">
      <c r="A102" s="21" t="s">
        <v>44</v>
      </c>
      <c r="B102" s="22">
        <f t="shared" si="99"/>
        <v>17</v>
      </c>
      <c r="C102" s="23"/>
      <c r="D102" s="23"/>
      <c r="E102" s="23"/>
      <c r="F102" s="23"/>
      <c r="G102" s="24">
        <f t="shared" si="100"/>
        <v>0</v>
      </c>
      <c r="H102" s="25">
        <f t="shared" si="101"/>
        <v>0</v>
      </c>
      <c r="I102" s="26">
        <f t="shared" si="102"/>
        <v>0</v>
      </c>
      <c r="J102" s="27"/>
      <c r="K102" s="27">
        <f t="shared" si="103"/>
        <v>0</v>
      </c>
      <c r="L102" s="27"/>
      <c r="M102" s="27">
        <f t="shared" si="104"/>
        <v>0</v>
      </c>
      <c r="N102" s="27"/>
      <c r="O102" s="27">
        <f t="shared" si="105"/>
        <v>0</v>
      </c>
      <c r="P102" s="27"/>
      <c r="Q102" s="27">
        <f t="shared" si="106"/>
        <v>0</v>
      </c>
      <c r="R102" s="27"/>
      <c r="S102" s="27">
        <f t="shared" si="107"/>
        <v>0</v>
      </c>
      <c r="T102" s="27"/>
      <c r="U102" s="27">
        <f t="shared" si="97"/>
        <v>0</v>
      </c>
      <c r="V102" s="27"/>
      <c r="W102" s="27">
        <f t="shared" si="108"/>
        <v>0</v>
      </c>
      <c r="X102" s="27"/>
      <c r="Y102" s="27">
        <f t="shared" si="109"/>
        <v>0</v>
      </c>
      <c r="Z102" s="28">
        <f t="shared" si="110"/>
        <v>0</v>
      </c>
      <c r="AA102" s="28">
        <f t="shared" si="111"/>
        <v>0</v>
      </c>
      <c r="AB102" s="28">
        <f t="shared" si="112"/>
        <v>0</v>
      </c>
      <c r="AC102" s="28">
        <f t="shared" si="113"/>
        <v>0</v>
      </c>
      <c r="AD102" s="28">
        <f t="shared" si="114"/>
        <v>0</v>
      </c>
      <c r="AE102" s="28">
        <f t="shared" si="115"/>
        <v>0</v>
      </c>
      <c r="AF102" s="28">
        <f t="shared" si="116"/>
        <v>0</v>
      </c>
      <c r="AG102" s="28">
        <f t="shared" si="98"/>
        <v>0</v>
      </c>
    </row>
    <row r="103" spans="1:33" s="29" customFormat="1" ht="16.25" hidden="1" customHeight="1" thickBot="1" x14ac:dyDescent="0.5">
      <c r="A103" s="21" t="s">
        <v>44</v>
      </c>
      <c r="B103" s="22">
        <f t="shared" si="99"/>
        <v>17</v>
      </c>
      <c r="C103" s="23"/>
      <c r="D103" s="23"/>
      <c r="E103" s="23"/>
      <c r="F103" s="23"/>
      <c r="G103" s="24">
        <f t="shared" si="100"/>
        <v>0</v>
      </c>
      <c r="H103" s="25">
        <f t="shared" si="101"/>
        <v>0</v>
      </c>
      <c r="I103" s="26">
        <f t="shared" si="102"/>
        <v>0</v>
      </c>
      <c r="J103" s="27"/>
      <c r="K103" s="27">
        <f t="shared" si="103"/>
        <v>0</v>
      </c>
      <c r="L103" s="27"/>
      <c r="M103" s="27">
        <f t="shared" si="104"/>
        <v>0</v>
      </c>
      <c r="N103" s="27"/>
      <c r="O103" s="27">
        <f t="shared" si="105"/>
        <v>0</v>
      </c>
      <c r="P103" s="27"/>
      <c r="Q103" s="27">
        <f t="shared" si="106"/>
        <v>0</v>
      </c>
      <c r="R103" s="27"/>
      <c r="S103" s="27">
        <f t="shared" si="107"/>
        <v>0</v>
      </c>
      <c r="T103" s="27"/>
      <c r="U103" s="27">
        <f t="shared" si="97"/>
        <v>0</v>
      </c>
      <c r="V103" s="27"/>
      <c r="W103" s="27">
        <f t="shared" si="108"/>
        <v>0</v>
      </c>
      <c r="X103" s="27"/>
      <c r="Y103" s="27">
        <f t="shared" si="109"/>
        <v>0</v>
      </c>
      <c r="Z103" s="28">
        <f t="shared" si="110"/>
        <v>0</v>
      </c>
      <c r="AA103" s="28">
        <f t="shared" si="111"/>
        <v>0</v>
      </c>
      <c r="AB103" s="28">
        <f t="shared" si="112"/>
        <v>0</v>
      </c>
      <c r="AC103" s="28">
        <f t="shared" si="113"/>
        <v>0</v>
      </c>
      <c r="AD103" s="28">
        <f t="shared" si="114"/>
        <v>0</v>
      </c>
      <c r="AE103" s="28">
        <f t="shared" si="115"/>
        <v>0</v>
      </c>
      <c r="AF103" s="28">
        <f t="shared" si="116"/>
        <v>0</v>
      </c>
      <c r="AG103" s="28">
        <f t="shared" si="98"/>
        <v>0</v>
      </c>
    </row>
    <row r="104" spans="1:33" s="29" customFormat="1" ht="16.25" hidden="1" customHeight="1" thickBot="1" x14ac:dyDescent="0.5">
      <c r="A104" s="21" t="s">
        <v>44</v>
      </c>
      <c r="B104" s="22">
        <f t="shared" si="99"/>
        <v>17</v>
      </c>
      <c r="C104" s="23"/>
      <c r="D104" s="23"/>
      <c r="E104" s="23"/>
      <c r="F104" s="23"/>
      <c r="G104" s="24">
        <f t="shared" si="100"/>
        <v>0</v>
      </c>
      <c r="H104" s="25">
        <f t="shared" si="101"/>
        <v>0</v>
      </c>
      <c r="I104" s="26">
        <f t="shared" si="102"/>
        <v>0</v>
      </c>
      <c r="J104" s="27"/>
      <c r="K104" s="27">
        <f t="shared" si="103"/>
        <v>0</v>
      </c>
      <c r="L104" s="27"/>
      <c r="M104" s="27">
        <f t="shared" si="104"/>
        <v>0</v>
      </c>
      <c r="N104" s="27"/>
      <c r="O104" s="27">
        <f t="shared" si="105"/>
        <v>0</v>
      </c>
      <c r="P104" s="27"/>
      <c r="Q104" s="27">
        <f t="shared" si="106"/>
        <v>0</v>
      </c>
      <c r="R104" s="27"/>
      <c r="S104" s="27">
        <f t="shared" si="107"/>
        <v>0</v>
      </c>
      <c r="T104" s="27"/>
      <c r="U104" s="27">
        <f t="shared" si="97"/>
        <v>0</v>
      </c>
      <c r="V104" s="27"/>
      <c r="W104" s="27">
        <f t="shared" si="108"/>
        <v>0</v>
      </c>
      <c r="X104" s="27"/>
      <c r="Y104" s="27">
        <f t="shared" si="109"/>
        <v>0</v>
      </c>
      <c r="Z104" s="28">
        <f t="shared" si="110"/>
        <v>0</v>
      </c>
      <c r="AA104" s="28">
        <f t="shared" si="111"/>
        <v>0</v>
      </c>
      <c r="AB104" s="28">
        <f t="shared" si="112"/>
        <v>0</v>
      </c>
      <c r="AC104" s="28">
        <f t="shared" si="113"/>
        <v>0</v>
      </c>
      <c r="AD104" s="28">
        <f t="shared" si="114"/>
        <v>0</v>
      </c>
      <c r="AE104" s="28">
        <f t="shared" si="115"/>
        <v>0</v>
      </c>
      <c r="AF104" s="28">
        <f t="shared" si="116"/>
        <v>0</v>
      </c>
      <c r="AG104" s="28">
        <f t="shared" si="98"/>
        <v>0</v>
      </c>
    </row>
    <row r="105" spans="1:33" s="29" customFormat="1" ht="16.25" hidden="1" customHeight="1" thickBot="1" x14ac:dyDescent="0.5">
      <c r="A105" s="21" t="s">
        <v>44</v>
      </c>
      <c r="B105" s="22">
        <f t="shared" si="99"/>
        <v>17</v>
      </c>
      <c r="C105" s="23"/>
      <c r="D105" s="23"/>
      <c r="E105" s="23"/>
      <c r="F105" s="23"/>
      <c r="G105" s="24">
        <f t="shared" si="100"/>
        <v>0</v>
      </c>
      <c r="H105" s="25">
        <f t="shared" si="101"/>
        <v>0</v>
      </c>
      <c r="I105" s="26">
        <f t="shared" si="102"/>
        <v>0</v>
      </c>
      <c r="J105" s="27"/>
      <c r="K105" s="27">
        <f t="shared" si="103"/>
        <v>0</v>
      </c>
      <c r="L105" s="27"/>
      <c r="M105" s="27">
        <f t="shared" si="104"/>
        <v>0</v>
      </c>
      <c r="N105" s="27"/>
      <c r="O105" s="27">
        <f t="shared" si="105"/>
        <v>0</v>
      </c>
      <c r="P105" s="27"/>
      <c r="Q105" s="27">
        <f t="shared" si="106"/>
        <v>0</v>
      </c>
      <c r="R105" s="27"/>
      <c r="S105" s="27">
        <f t="shared" si="107"/>
        <v>0</v>
      </c>
      <c r="T105" s="27"/>
      <c r="U105" s="27">
        <f t="shared" si="97"/>
        <v>0</v>
      </c>
      <c r="V105" s="27"/>
      <c r="W105" s="27">
        <f t="shared" si="108"/>
        <v>0</v>
      </c>
      <c r="X105" s="27"/>
      <c r="Y105" s="27">
        <f t="shared" si="109"/>
        <v>0</v>
      </c>
      <c r="Z105" s="28">
        <f t="shared" si="110"/>
        <v>0</v>
      </c>
      <c r="AA105" s="28">
        <f t="shared" si="111"/>
        <v>0</v>
      </c>
      <c r="AB105" s="28">
        <f t="shared" si="112"/>
        <v>0</v>
      </c>
      <c r="AC105" s="28">
        <f t="shared" si="113"/>
        <v>0</v>
      </c>
      <c r="AD105" s="28">
        <f t="shared" si="114"/>
        <v>0</v>
      </c>
      <c r="AE105" s="28">
        <f t="shared" si="115"/>
        <v>0</v>
      </c>
      <c r="AF105" s="28">
        <f t="shared" si="116"/>
        <v>0</v>
      </c>
      <c r="AG105" s="28">
        <f t="shared" si="98"/>
        <v>0</v>
      </c>
    </row>
    <row r="106" spans="1:33" s="29" customFormat="1" ht="16.25" hidden="1" customHeight="1" thickBot="1" x14ac:dyDescent="0.5">
      <c r="A106" s="21" t="s">
        <v>44</v>
      </c>
      <c r="B106" s="22">
        <f t="shared" si="99"/>
        <v>17</v>
      </c>
      <c r="C106" s="23"/>
      <c r="D106" s="23"/>
      <c r="E106" s="23"/>
      <c r="F106" s="23"/>
      <c r="G106" s="24">
        <f t="shared" si="100"/>
        <v>0</v>
      </c>
      <c r="H106" s="25">
        <f t="shared" si="101"/>
        <v>0</v>
      </c>
      <c r="I106" s="26">
        <f t="shared" si="102"/>
        <v>0</v>
      </c>
      <c r="J106" s="27"/>
      <c r="K106" s="27">
        <f t="shared" si="103"/>
        <v>0</v>
      </c>
      <c r="L106" s="27"/>
      <c r="M106" s="27">
        <f t="shared" si="104"/>
        <v>0</v>
      </c>
      <c r="N106" s="27"/>
      <c r="O106" s="27">
        <f t="shared" si="105"/>
        <v>0</v>
      </c>
      <c r="P106" s="27"/>
      <c r="Q106" s="27">
        <f t="shared" si="106"/>
        <v>0</v>
      </c>
      <c r="R106" s="27"/>
      <c r="S106" s="27">
        <f t="shared" si="107"/>
        <v>0</v>
      </c>
      <c r="T106" s="27"/>
      <c r="U106" s="27">
        <f t="shared" si="97"/>
        <v>0</v>
      </c>
      <c r="V106" s="27"/>
      <c r="W106" s="27">
        <f t="shared" si="108"/>
        <v>0</v>
      </c>
      <c r="X106" s="27"/>
      <c r="Y106" s="27">
        <f t="shared" si="109"/>
        <v>0</v>
      </c>
      <c r="Z106" s="28">
        <f t="shared" si="110"/>
        <v>0</v>
      </c>
      <c r="AA106" s="28">
        <f t="shared" si="111"/>
        <v>0</v>
      </c>
      <c r="AB106" s="28">
        <f t="shared" si="112"/>
        <v>0</v>
      </c>
      <c r="AC106" s="28">
        <f t="shared" si="113"/>
        <v>0</v>
      </c>
      <c r="AD106" s="28">
        <f t="shared" si="114"/>
        <v>0</v>
      </c>
      <c r="AE106" s="28">
        <f t="shared" si="115"/>
        <v>0</v>
      </c>
      <c r="AF106" s="28">
        <f t="shared" si="116"/>
        <v>0</v>
      </c>
      <c r="AG106" s="28">
        <f t="shared" si="98"/>
        <v>0</v>
      </c>
    </row>
    <row r="107" spans="1:33" s="29" customFormat="1" ht="16.25" hidden="1" customHeight="1" thickBot="1" x14ac:dyDescent="0.5">
      <c r="A107" s="21" t="s">
        <v>44</v>
      </c>
      <c r="B107" s="22">
        <f t="shared" si="99"/>
        <v>17</v>
      </c>
      <c r="C107" s="23"/>
      <c r="D107" s="23"/>
      <c r="E107" s="23"/>
      <c r="F107" s="23"/>
      <c r="G107" s="24">
        <f t="shared" si="100"/>
        <v>0</v>
      </c>
      <c r="H107" s="25">
        <f t="shared" si="101"/>
        <v>0</v>
      </c>
      <c r="I107" s="26">
        <f t="shared" si="102"/>
        <v>0</v>
      </c>
      <c r="J107" s="27"/>
      <c r="K107" s="27">
        <f t="shared" si="103"/>
        <v>0</v>
      </c>
      <c r="L107" s="27"/>
      <c r="M107" s="27">
        <f t="shared" si="104"/>
        <v>0</v>
      </c>
      <c r="N107" s="27"/>
      <c r="O107" s="27">
        <f t="shared" si="105"/>
        <v>0</v>
      </c>
      <c r="P107" s="27"/>
      <c r="Q107" s="27">
        <f t="shared" si="106"/>
        <v>0</v>
      </c>
      <c r="R107" s="27"/>
      <c r="S107" s="27">
        <f t="shared" si="107"/>
        <v>0</v>
      </c>
      <c r="T107" s="27"/>
      <c r="U107" s="27">
        <f t="shared" si="97"/>
        <v>0</v>
      </c>
      <c r="V107" s="27"/>
      <c r="W107" s="27">
        <f t="shared" si="108"/>
        <v>0</v>
      </c>
      <c r="X107" s="27"/>
      <c r="Y107" s="27">
        <f t="shared" si="109"/>
        <v>0</v>
      </c>
      <c r="Z107" s="28">
        <f t="shared" si="110"/>
        <v>0</v>
      </c>
      <c r="AA107" s="28">
        <f t="shared" si="111"/>
        <v>0</v>
      </c>
      <c r="AB107" s="28">
        <f t="shared" si="112"/>
        <v>0</v>
      </c>
      <c r="AC107" s="28">
        <f t="shared" si="113"/>
        <v>0</v>
      </c>
      <c r="AD107" s="28">
        <f t="shared" si="114"/>
        <v>0</v>
      </c>
      <c r="AE107" s="28">
        <f t="shared" si="115"/>
        <v>0</v>
      </c>
      <c r="AF107" s="28">
        <f t="shared" si="116"/>
        <v>0</v>
      </c>
      <c r="AG107" s="28">
        <f t="shared" si="98"/>
        <v>0</v>
      </c>
    </row>
    <row r="108" spans="1:33" s="29" customFormat="1" ht="16.25" hidden="1" customHeight="1" thickBot="1" x14ac:dyDescent="0.5">
      <c r="A108" s="21" t="s">
        <v>44</v>
      </c>
      <c r="B108" s="22">
        <f t="shared" si="99"/>
        <v>17</v>
      </c>
      <c r="C108" s="23"/>
      <c r="D108" s="23"/>
      <c r="E108" s="23"/>
      <c r="F108" s="23"/>
      <c r="G108" s="24">
        <f t="shared" si="100"/>
        <v>0</v>
      </c>
      <c r="H108" s="25">
        <f t="shared" si="101"/>
        <v>0</v>
      </c>
      <c r="I108" s="26">
        <f t="shared" si="102"/>
        <v>0</v>
      </c>
      <c r="J108" s="27"/>
      <c r="K108" s="27">
        <f t="shared" si="103"/>
        <v>0</v>
      </c>
      <c r="L108" s="27"/>
      <c r="M108" s="27">
        <f t="shared" si="104"/>
        <v>0</v>
      </c>
      <c r="N108" s="27"/>
      <c r="O108" s="27">
        <f t="shared" si="105"/>
        <v>0</v>
      </c>
      <c r="P108" s="27"/>
      <c r="Q108" s="27">
        <f t="shared" si="106"/>
        <v>0</v>
      </c>
      <c r="R108" s="27"/>
      <c r="S108" s="27">
        <f t="shared" si="107"/>
        <v>0</v>
      </c>
      <c r="T108" s="27"/>
      <c r="U108" s="27">
        <f t="shared" si="97"/>
        <v>0</v>
      </c>
      <c r="V108" s="27"/>
      <c r="W108" s="27">
        <f t="shared" si="108"/>
        <v>0</v>
      </c>
      <c r="X108" s="27"/>
      <c r="Y108" s="27">
        <f t="shared" si="109"/>
        <v>0</v>
      </c>
      <c r="Z108" s="28">
        <f t="shared" si="110"/>
        <v>0</v>
      </c>
      <c r="AA108" s="28">
        <f t="shared" si="111"/>
        <v>0</v>
      </c>
      <c r="AB108" s="28">
        <f t="shared" si="112"/>
        <v>0</v>
      </c>
      <c r="AC108" s="28">
        <f t="shared" si="113"/>
        <v>0</v>
      </c>
      <c r="AD108" s="28">
        <f t="shared" si="114"/>
        <v>0</v>
      </c>
      <c r="AE108" s="28">
        <f t="shared" si="115"/>
        <v>0</v>
      </c>
      <c r="AF108" s="28">
        <f t="shared" si="116"/>
        <v>0</v>
      </c>
      <c r="AG108" s="28">
        <f t="shared" si="98"/>
        <v>0</v>
      </c>
    </row>
    <row r="109" spans="1:33" s="29" customFormat="1" ht="16.25" hidden="1" customHeight="1" thickBot="1" x14ac:dyDescent="0.5">
      <c r="A109" s="21" t="s">
        <v>44</v>
      </c>
      <c r="B109" s="22">
        <f t="shared" si="99"/>
        <v>17</v>
      </c>
      <c r="C109" s="23"/>
      <c r="D109" s="23"/>
      <c r="E109" s="23"/>
      <c r="F109" s="23"/>
      <c r="G109" s="24">
        <f t="shared" si="100"/>
        <v>0</v>
      </c>
      <c r="H109" s="25">
        <f t="shared" si="101"/>
        <v>0</v>
      </c>
      <c r="I109" s="26">
        <f t="shared" si="102"/>
        <v>0</v>
      </c>
      <c r="J109" s="27"/>
      <c r="K109" s="27">
        <f t="shared" si="103"/>
        <v>0</v>
      </c>
      <c r="L109" s="27"/>
      <c r="M109" s="27">
        <f t="shared" si="104"/>
        <v>0</v>
      </c>
      <c r="N109" s="27"/>
      <c r="O109" s="27">
        <f t="shared" si="105"/>
        <v>0</v>
      </c>
      <c r="P109" s="27"/>
      <c r="Q109" s="27">
        <f t="shared" si="106"/>
        <v>0</v>
      </c>
      <c r="R109" s="27"/>
      <c r="S109" s="27">
        <f t="shared" si="107"/>
        <v>0</v>
      </c>
      <c r="T109" s="27"/>
      <c r="U109" s="27">
        <f t="shared" si="97"/>
        <v>0</v>
      </c>
      <c r="V109" s="27"/>
      <c r="W109" s="27">
        <f t="shared" si="108"/>
        <v>0</v>
      </c>
      <c r="X109" s="27"/>
      <c r="Y109" s="27">
        <f t="shared" si="109"/>
        <v>0</v>
      </c>
      <c r="Z109" s="28">
        <f t="shared" si="110"/>
        <v>0</v>
      </c>
      <c r="AA109" s="28">
        <f t="shared" si="111"/>
        <v>0</v>
      </c>
      <c r="AB109" s="28">
        <f t="shared" si="112"/>
        <v>0</v>
      </c>
      <c r="AC109" s="28">
        <f t="shared" si="113"/>
        <v>0</v>
      </c>
      <c r="AD109" s="28">
        <f t="shared" si="114"/>
        <v>0</v>
      </c>
      <c r="AE109" s="28">
        <f t="shared" si="115"/>
        <v>0</v>
      </c>
      <c r="AF109" s="28">
        <f t="shared" si="116"/>
        <v>0</v>
      </c>
      <c r="AG109" s="28">
        <f t="shared" si="98"/>
        <v>0</v>
      </c>
    </row>
    <row r="110" spans="1:33" s="29" customFormat="1" ht="16.25" hidden="1" customHeight="1" thickBot="1" x14ac:dyDescent="0.5">
      <c r="A110" s="21" t="s">
        <v>44</v>
      </c>
      <c r="B110" s="22">
        <f t="shared" si="99"/>
        <v>17</v>
      </c>
      <c r="C110" s="23"/>
      <c r="D110" s="23"/>
      <c r="E110" s="23"/>
      <c r="F110" s="23"/>
      <c r="G110" s="24">
        <f t="shared" si="100"/>
        <v>0</v>
      </c>
      <c r="H110" s="25">
        <f t="shared" si="101"/>
        <v>0</v>
      </c>
      <c r="I110" s="26">
        <f t="shared" si="102"/>
        <v>0</v>
      </c>
      <c r="J110" s="27"/>
      <c r="K110" s="27">
        <f t="shared" si="103"/>
        <v>0</v>
      </c>
      <c r="L110" s="27"/>
      <c r="M110" s="27">
        <f t="shared" si="104"/>
        <v>0</v>
      </c>
      <c r="N110" s="27"/>
      <c r="O110" s="27">
        <f t="shared" si="105"/>
        <v>0</v>
      </c>
      <c r="P110" s="27"/>
      <c r="Q110" s="27">
        <f t="shared" si="106"/>
        <v>0</v>
      </c>
      <c r="R110" s="27"/>
      <c r="S110" s="27">
        <f t="shared" si="107"/>
        <v>0</v>
      </c>
      <c r="T110" s="27"/>
      <c r="U110" s="27">
        <f t="shared" si="97"/>
        <v>0</v>
      </c>
      <c r="V110" s="27"/>
      <c r="W110" s="27">
        <f t="shared" si="108"/>
        <v>0</v>
      </c>
      <c r="X110" s="27"/>
      <c r="Y110" s="27">
        <f t="shared" si="109"/>
        <v>0</v>
      </c>
      <c r="Z110" s="28">
        <f t="shared" si="110"/>
        <v>0</v>
      </c>
      <c r="AA110" s="28">
        <f t="shared" si="111"/>
        <v>0</v>
      </c>
      <c r="AB110" s="28">
        <f t="shared" si="112"/>
        <v>0</v>
      </c>
      <c r="AC110" s="28">
        <f t="shared" si="113"/>
        <v>0</v>
      </c>
      <c r="AD110" s="28">
        <f t="shared" si="114"/>
        <v>0</v>
      </c>
      <c r="AE110" s="28">
        <f t="shared" si="115"/>
        <v>0</v>
      </c>
      <c r="AF110" s="28">
        <f t="shared" si="116"/>
        <v>0</v>
      </c>
      <c r="AG110" s="28">
        <f t="shared" si="98"/>
        <v>0</v>
      </c>
    </row>
    <row r="111" spans="1:33" s="29" customFormat="1" ht="16.25" hidden="1" customHeight="1" thickBot="1" x14ac:dyDescent="0.5">
      <c r="A111" s="21" t="s">
        <v>44</v>
      </c>
      <c r="B111" s="22">
        <f t="shared" si="99"/>
        <v>17</v>
      </c>
      <c r="C111" s="23"/>
      <c r="D111" s="23"/>
      <c r="E111" s="23"/>
      <c r="F111" s="23"/>
      <c r="G111" s="24">
        <f t="shared" si="100"/>
        <v>0</v>
      </c>
      <c r="H111" s="25">
        <f t="shared" si="101"/>
        <v>0</v>
      </c>
      <c r="I111" s="26">
        <f t="shared" si="102"/>
        <v>0</v>
      </c>
      <c r="J111" s="27"/>
      <c r="K111" s="27">
        <f t="shared" si="103"/>
        <v>0</v>
      </c>
      <c r="L111" s="27"/>
      <c r="M111" s="27">
        <f t="shared" si="104"/>
        <v>0</v>
      </c>
      <c r="N111" s="27"/>
      <c r="O111" s="27">
        <f t="shared" si="105"/>
        <v>0</v>
      </c>
      <c r="P111" s="27"/>
      <c r="Q111" s="27">
        <f t="shared" si="106"/>
        <v>0</v>
      </c>
      <c r="R111" s="27"/>
      <c r="S111" s="27">
        <f t="shared" si="107"/>
        <v>0</v>
      </c>
      <c r="T111" s="27"/>
      <c r="U111" s="27">
        <f t="shared" si="97"/>
        <v>0</v>
      </c>
      <c r="V111" s="27"/>
      <c r="W111" s="27">
        <f t="shared" si="108"/>
        <v>0</v>
      </c>
      <c r="X111" s="27"/>
      <c r="Y111" s="27">
        <f t="shared" si="109"/>
        <v>0</v>
      </c>
      <c r="Z111" s="28">
        <f t="shared" si="110"/>
        <v>0</v>
      </c>
      <c r="AA111" s="28">
        <f t="shared" si="111"/>
        <v>0</v>
      </c>
      <c r="AB111" s="28">
        <f t="shared" si="112"/>
        <v>0</v>
      </c>
      <c r="AC111" s="28">
        <f t="shared" si="113"/>
        <v>0</v>
      </c>
      <c r="AD111" s="28">
        <f t="shared" si="114"/>
        <v>0</v>
      </c>
      <c r="AE111" s="28">
        <f t="shared" si="115"/>
        <v>0</v>
      </c>
      <c r="AF111" s="28">
        <f t="shared" si="116"/>
        <v>0</v>
      </c>
      <c r="AG111" s="28">
        <f t="shared" si="98"/>
        <v>0</v>
      </c>
    </row>
    <row r="112" spans="1:33" s="29" customFormat="1" ht="16.25" hidden="1" customHeight="1" thickBot="1" x14ac:dyDescent="0.5">
      <c r="A112" s="21" t="s">
        <v>44</v>
      </c>
      <c r="B112" s="22">
        <f t="shared" si="99"/>
        <v>17</v>
      </c>
      <c r="C112" s="23"/>
      <c r="D112" s="23"/>
      <c r="E112" s="23"/>
      <c r="F112" s="23"/>
      <c r="G112" s="24">
        <f t="shared" si="100"/>
        <v>0</v>
      </c>
      <c r="H112" s="25">
        <f t="shared" si="101"/>
        <v>0</v>
      </c>
      <c r="I112" s="26">
        <f t="shared" si="102"/>
        <v>0</v>
      </c>
      <c r="J112" s="27"/>
      <c r="K112" s="27">
        <f t="shared" si="103"/>
        <v>0</v>
      </c>
      <c r="L112" s="27"/>
      <c r="M112" s="27">
        <f t="shared" si="104"/>
        <v>0</v>
      </c>
      <c r="N112" s="27"/>
      <c r="O112" s="27">
        <f t="shared" si="105"/>
        <v>0</v>
      </c>
      <c r="P112" s="27"/>
      <c r="Q112" s="27">
        <f t="shared" si="106"/>
        <v>0</v>
      </c>
      <c r="R112" s="27"/>
      <c r="S112" s="27">
        <f t="shared" si="107"/>
        <v>0</v>
      </c>
      <c r="T112" s="27"/>
      <c r="U112" s="27">
        <f t="shared" si="97"/>
        <v>0</v>
      </c>
      <c r="V112" s="27"/>
      <c r="W112" s="27">
        <f t="shared" si="108"/>
        <v>0</v>
      </c>
      <c r="X112" s="27"/>
      <c r="Y112" s="27">
        <f t="shared" si="109"/>
        <v>0</v>
      </c>
      <c r="Z112" s="28">
        <f t="shared" si="110"/>
        <v>0</v>
      </c>
      <c r="AA112" s="28">
        <f t="shared" si="111"/>
        <v>0</v>
      </c>
      <c r="AB112" s="28">
        <f t="shared" si="112"/>
        <v>0</v>
      </c>
      <c r="AC112" s="28">
        <f t="shared" si="113"/>
        <v>0</v>
      </c>
      <c r="AD112" s="28">
        <f t="shared" si="114"/>
        <v>0</v>
      </c>
      <c r="AE112" s="28">
        <f t="shared" si="115"/>
        <v>0</v>
      </c>
      <c r="AF112" s="28">
        <f t="shared" si="116"/>
        <v>0</v>
      </c>
      <c r="AG112" s="28">
        <f t="shared" si="98"/>
        <v>0</v>
      </c>
    </row>
    <row r="113" spans="1:33" ht="16.149999999999999" thickBot="1" x14ac:dyDescent="0.5">
      <c r="A113" s="34"/>
      <c r="B113" s="35"/>
      <c r="C113" s="36"/>
      <c r="D113" s="37"/>
      <c r="E113" s="38"/>
      <c r="F113" s="39"/>
      <c r="G113" s="40"/>
      <c r="H113" s="39"/>
      <c r="I113" s="39"/>
      <c r="J113" s="39"/>
      <c r="K113" s="39"/>
      <c r="L113" s="41"/>
      <c r="M113" s="41"/>
      <c r="N113" s="41"/>
      <c r="O113" s="41"/>
      <c r="P113" s="41"/>
      <c r="Q113" s="41"/>
      <c r="R113" s="39"/>
      <c r="S113" s="39"/>
      <c r="T113" s="39"/>
      <c r="U113" s="39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</row>
    <row r="114" spans="1:33" s="29" customFormat="1" ht="16.149999999999999" thickBot="1" x14ac:dyDescent="0.5">
      <c r="A114" s="21" t="s">
        <v>45</v>
      </c>
      <c r="B114" s="22">
        <f t="shared" ref="B114:B132" si="117">RANK(G114,$G$114:$G$132,0)</f>
        <v>1</v>
      </c>
      <c r="C114" s="23" t="s">
        <v>280</v>
      </c>
      <c r="D114" s="23" t="s">
        <v>281</v>
      </c>
      <c r="E114" s="23" t="s">
        <v>83</v>
      </c>
      <c r="F114" s="23" t="s">
        <v>64</v>
      </c>
      <c r="G114" s="24">
        <f t="shared" ref="G114:G129" si="118">SUMPRODUCT(LARGE(Z114:AG114,ROW($1:$4)))</f>
        <v>240</v>
      </c>
      <c r="H114" s="25">
        <f t="shared" ref="H114:H129" si="119">SUM(M114,W114,K114,U114,S114,O114,Q114,Y114)</f>
        <v>240</v>
      </c>
      <c r="I114" s="26">
        <f t="shared" ref="I114:I129" si="120">COUNTA(L114,V114,J114,T114,R114,N114,P114,X114)</f>
        <v>4</v>
      </c>
      <c r="J114" s="27" t="s">
        <v>55</v>
      </c>
      <c r="K114" s="27">
        <f t="shared" ref="K114:K129" si="121">IF(J114="Or",90,IF(J114="Argent",50,IF(J114="Bronze",40,IF(J114="Cinq",15,IF(J114="Sept",5,0)))))</f>
        <v>90</v>
      </c>
      <c r="L114" s="27" t="s">
        <v>65</v>
      </c>
      <c r="M114" s="27">
        <f t="shared" ref="M114:M129" si="122">IF(L114="Or",90,IF(L114="Argent",50,IF(L114="Bronze",40,IF(L114="Cinq",15,IF(L114="Sept",5,0)))))</f>
        <v>50</v>
      </c>
      <c r="N114" s="27" t="s">
        <v>65</v>
      </c>
      <c r="O114" s="27">
        <f t="shared" ref="O114:O129" si="123">IF(N114="Or",90,IF(N114="Argent",50,IF(N114="Bronze",40,IF(N114="Cinq",15,IF(N114="Sept",5,0)))))</f>
        <v>50</v>
      </c>
      <c r="P114" s="27" t="s">
        <v>65</v>
      </c>
      <c r="Q114" s="27">
        <f t="shared" ref="Q114:Q129" si="124">IF(P114="Or",90,IF(P114="Argent",50,IF(P114="Bronze",40,IF(P114="Cinq",15,IF(P114="Sept",5,0)))))</f>
        <v>50</v>
      </c>
      <c r="R114" s="27"/>
      <c r="S114" s="27">
        <f t="shared" ref="S114:S129" si="125">IF(R114="Or",90,IF(R114="Argent",50,IF(R114="Bronze",40,IF(R114="Cinq",15,IF(R114="Sept",5,0)))))</f>
        <v>0</v>
      </c>
      <c r="T114" s="27"/>
      <c r="U114" s="27">
        <f t="shared" ref="U114:U126" si="126">IF(T114="Or",160,IF(T114="Argent",90,IF(T114="Bronze",70,IF(T114="Cinq",25,IF(T114="Sept",10,0)))))</f>
        <v>0</v>
      </c>
      <c r="V114" s="27"/>
      <c r="W114" s="27">
        <f t="shared" ref="W114:W126" si="127">IF(V114="Or",90,IF(V114="Argent",50,IF(V114="Bronze",40,IF(V114="Cinq",15,IF(V114="Sept",5,0)))))</f>
        <v>0</v>
      </c>
      <c r="X114" s="27"/>
      <c r="Y114" s="27">
        <f t="shared" ref="Y114:Y126" si="128">IF(X114="Or",90,IF(X114="Argent",50,IF(X114="Bronze",40,IF(X114="Cinq",15,IF(X114="Sept",5,0)))))</f>
        <v>0</v>
      </c>
      <c r="Z114" s="28">
        <f t="shared" ref="Z114:Z126" si="129">K114</f>
        <v>90</v>
      </c>
      <c r="AA114" s="28">
        <f t="shared" ref="AA114:AA126" si="130">S114</f>
        <v>0</v>
      </c>
      <c r="AB114" s="28">
        <f t="shared" ref="AB114:AB126" si="131">U114</f>
        <v>0</v>
      </c>
      <c r="AC114" s="28">
        <f t="shared" ref="AC114:AC126" si="132">W114</f>
        <v>0</v>
      </c>
      <c r="AD114" s="28">
        <f t="shared" ref="AD114:AD126" si="133">M114</f>
        <v>50</v>
      </c>
      <c r="AE114" s="28">
        <f t="shared" ref="AE114:AE126" si="134">O114</f>
        <v>50</v>
      </c>
      <c r="AF114" s="28">
        <f t="shared" ref="AF114:AF126" si="135">Q114</f>
        <v>50</v>
      </c>
      <c r="AG114" s="28">
        <f t="shared" ref="AG114:AG126" si="136">Y114</f>
        <v>0</v>
      </c>
    </row>
    <row r="115" spans="1:33" s="29" customFormat="1" ht="16.149999999999999" thickBot="1" x14ac:dyDescent="0.5">
      <c r="A115" s="21" t="s">
        <v>45</v>
      </c>
      <c r="B115" s="22">
        <f t="shared" si="117"/>
        <v>2</v>
      </c>
      <c r="C115" s="23" t="s">
        <v>282</v>
      </c>
      <c r="D115" s="23" t="s">
        <v>283</v>
      </c>
      <c r="E115" s="23" t="s">
        <v>284</v>
      </c>
      <c r="F115" s="23" t="s">
        <v>71</v>
      </c>
      <c r="G115" s="24">
        <f t="shared" si="118"/>
        <v>180</v>
      </c>
      <c r="H115" s="25">
        <f t="shared" si="119"/>
        <v>180</v>
      </c>
      <c r="I115" s="26">
        <f t="shared" si="120"/>
        <v>3</v>
      </c>
      <c r="J115" s="27" t="s">
        <v>65</v>
      </c>
      <c r="K115" s="27">
        <f t="shared" si="121"/>
        <v>50</v>
      </c>
      <c r="L115" s="27"/>
      <c r="M115" s="27">
        <f t="shared" si="122"/>
        <v>0</v>
      </c>
      <c r="N115" s="27" t="s">
        <v>58</v>
      </c>
      <c r="O115" s="27">
        <f t="shared" si="123"/>
        <v>40</v>
      </c>
      <c r="P115" s="27" t="s">
        <v>55</v>
      </c>
      <c r="Q115" s="27">
        <f t="shared" si="124"/>
        <v>90</v>
      </c>
      <c r="R115" s="27"/>
      <c r="S115" s="27">
        <f t="shared" si="125"/>
        <v>0</v>
      </c>
      <c r="T115" s="27"/>
      <c r="U115" s="27">
        <f t="shared" si="126"/>
        <v>0</v>
      </c>
      <c r="V115" s="27"/>
      <c r="W115" s="27">
        <f t="shared" si="127"/>
        <v>0</v>
      </c>
      <c r="X115" s="27"/>
      <c r="Y115" s="27">
        <f t="shared" si="128"/>
        <v>0</v>
      </c>
      <c r="Z115" s="28">
        <f t="shared" si="129"/>
        <v>50</v>
      </c>
      <c r="AA115" s="28">
        <f t="shared" si="130"/>
        <v>0</v>
      </c>
      <c r="AB115" s="28">
        <f t="shared" si="131"/>
        <v>0</v>
      </c>
      <c r="AC115" s="28">
        <f t="shared" si="132"/>
        <v>0</v>
      </c>
      <c r="AD115" s="28">
        <f t="shared" si="133"/>
        <v>0</v>
      </c>
      <c r="AE115" s="28">
        <f t="shared" si="134"/>
        <v>40</v>
      </c>
      <c r="AF115" s="28">
        <f t="shared" si="135"/>
        <v>90</v>
      </c>
      <c r="AG115" s="28">
        <f t="shared" si="136"/>
        <v>0</v>
      </c>
    </row>
    <row r="116" spans="1:33" s="29" customFormat="1" ht="16.25" customHeight="1" thickBot="1" x14ac:dyDescent="0.5">
      <c r="A116" s="21" t="s">
        <v>45</v>
      </c>
      <c r="B116" s="22">
        <f t="shared" si="117"/>
        <v>2</v>
      </c>
      <c r="C116" s="23" t="s">
        <v>424</v>
      </c>
      <c r="D116" s="23" t="s">
        <v>425</v>
      </c>
      <c r="E116" s="23" t="s">
        <v>392</v>
      </c>
      <c r="F116" s="23" t="s">
        <v>64</v>
      </c>
      <c r="G116" s="24">
        <f t="shared" si="118"/>
        <v>180</v>
      </c>
      <c r="H116" s="25">
        <f t="shared" si="119"/>
        <v>180</v>
      </c>
      <c r="I116" s="26">
        <f t="shared" si="120"/>
        <v>2</v>
      </c>
      <c r="J116" s="27"/>
      <c r="K116" s="27">
        <f t="shared" si="121"/>
        <v>0</v>
      </c>
      <c r="L116" s="27"/>
      <c r="M116" s="27">
        <f t="shared" si="122"/>
        <v>0</v>
      </c>
      <c r="N116" s="27" t="s">
        <v>55</v>
      </c>
      <c r="O116" s="27">
        <f t="shared" si="123"/>
        <v>90</v>
      </c>
      <c r="P116" s="27"/>
      <c r="Q116" s="27">
        <f t="shared" si="124"/>
        <v>0</v>
      </c>
      <c r="R116" s="27" t="s">
        <v>55</v>
      </c>
      <c r="S116" s="27">
        <f t="shared" si="125"/>
        <v>90</v>
      </c>
      <c r="T116" s="27"/>
      <c r="U116" s="27">
        <f t="shared" si="126"/>
        <v>0</v>
      </c>
      <c r="V116" s="27"/>
      <c r="W116" s="27">
        <f t="shared" si="127"/>
        <v>0</v>
      </c>
      <c r="X116" s="27"/>
      <c r="Y116" s="27">
        <f t="shared" si="128"/>
        <v>0</v>
      </c>
      <c r="Z116" s="28">
        <f t="shared" si="129"/>
        <v>0</v>
      </c>
      <c r="AA116" s="28">
        <f t="shared" si="130"/>
        <v>90</v>
      </c>
      <c r="AB116" s="28">
        <f t="shared" si="131"/>
        <v>0</v>
      </c>
      <c r="AC116" s="28">
        <f t="shared" si="132"/>
        <v>0</v>
      </c>
      <c r="AD116" s="28">
        <f t="shared" si="133"/>
        <v>0</v>
      </c>
      <c r="AE116" s="28">
        <f t="shared" si="134"/>
        <v>90</v>
      </c>
      <c r="AF116" s="28">
        <f t="shared" si="135"/>
        <v>0</v>
      </c>
      <c r="AG116" s="28">
        <f t="shared" si="136"/>
        <v>0</v>
      </c>
    </row>
    <row r="117" spans="1:33" s="29" customFormat="1" ht="16.149999999999999" thickBot="1" x14ac:dyDescent="0.5">
      <c r="A117" s="21" t="s">
        <v>45</v>
      </c>
      <c r="B117" s="22">
        <f t="shared" si="117"/>
        <v>4</v>
      </c>
      <c r="C117" s="23" t="s">
        <v>95</v>
      </c>
      <c r="D117" s="23" t="s">
        <v>96</v>
      </c>
      <c r="E117" s="23" t="s">
        <v>97</v>
      </c>
      <c r="F117" s="23" t="s">
        <v>64</v>
      </c>
      <c r="G117" s="24">
        <f t="shared" si="118"/>
        <v>90</v>
      </c>
      <c r="H117" s="25">
        <f t="shared" si="119"/>
        <v>90</v>
      </c>
      <c r="I117" s="26">
        <f t="shared" si="120"/>
        <v>2</v>
      </c>
      <c r="J117" s="27" t="s">
        <v>58</v>
      </c>
      <c r="K117" s="27">
        <f t="shared" si="121"/>
        <v>40</v>
      </c>
      <c r="L117" s="27"/>
      <c r="M117" s="27">
        <f t="shared" si="122"/>
        <v>0</v>
      </c>
      <c r="N117" s="27"/>
      <c r="O117" s="27">
        <f t="shared" si="123"/>
        <v>0</v>
      </c>
      <c r="P117" s="27"/>
      <c r="Q117" s="27">
        <f t="shared" si="124"/>
        <v>0</v>
      </c>
      <c r="R117" s="27" t="s">
        <v>65</v>
      </c>
      <c r="S117" s="27">
        <f t="shared" si="125"/>
        <v>50</v>
      </c>
      <c r="T117" s="27"/>
      <c r="U117" s="27">
        <f t="shared" si="126"/>
        <v>0</v>
      </c>
      <c r="V117" s="27"/>
      <c r="W117" s="27">
        <f t="shared" si="127"/>
        <v>0</v>
      </c>
      <c r="X117" s="27"/>
      <c r="Y117" s="27">
        <f t="shared" si="128"/>
        <v>0</v>
      </c>
      <c r="Z117" s="28">
        <f t="shared" si="129"/>
        <v>40</v>
      </c>
      <c r="AA117" s="28">
        <f t="shared" si="130"/>
        <v>50</v>
      </c>
      <c r="AB117" s="28">
        <f t="shared" si="131"/>
        <v>0</v>
      </c>
      <c r="AC117" s="28">
        <f t="shared" si="132"/>
        <v>0</v>
      </c>
      <c r="AD117" s="28">
        <f t="shared" si="133"/>
        <v>0</v>
      </c>
      <c r="AE117" s="28">
        <f t="shared" si="134"/>
        <v>0</v>
      </c>
      <c r="AF117" s="28">
        <f t="shared" si="135"/>
        <v>0</v>
      </c>
      <c r="AG117" s="28">
        <f t="shared" si="136"/>
        <v>0</v>
      </c>
    </row>
    <row r="118" spans="1:33" s="29" customFormat="1" ht="16.149999999999999" thickBot="1" x14ac:dyDescent="0.5">
      <c r="A118" s="21" t="s">
        <v>45</v>
      </c>
      <c r="B118" s="22">
        <f t="shared" si="117"/>
        <v>5</v>
      </c>
      <c r="C118" s="23" t="s">
        <v>98</v>
      </c>
      <c r="D118" s="23" t="s">
        <v>99</v>
      </c>
      <c r="E118" s="23" t="s">
        <v>84</v>
      </c>
      <c r="F118" s="23" t="s">
        <v>69</v>
      </c>
      <c r="G118" s="24">
        <f t="shared" si="118"/>
        <v>85</v>
      </c>
      <c r="H118" s="25">
        <f t="shared" si="119"/>
        <v>85</v>
      </c>
      <c r="I118" s="26">
        <f t="shared" si="120"/>
        <v>4</v>
      </c>
      <c r="J118" s="27" t="s">
        <v>60</v>
      </c>
      <c r="K118" s="27">
        <f t="shared" si="121"/>
        <v>15</v>
      </c>
      <c r="L118" s="27" t="s">
        <v>58</v>
      </c>
      <c r="M118" s="27">
        <f t="shared" si="122"/>
        <v>40</v>
      </c>
      <c r="N118" s="27" t="s">
        <v>60</v>
      </c>
      <c r="O118" s="27">
        <f t="shared" si="123"/>
        <v>15</v>
      </c>
      <c r="P118" s="27" t="s">
        <v>60</v>
      </c>
      <c r="Q118" s="27">
        <f t="shared" si="124"/>
        <v>15</v>
      </c>
      <c r="R118" s="27"/>
      <c r="S118" s="27">
        <f t="shared" si="125"/>
        <v>0</v>
      </c>
      <c r="T118" s="27"/>
      <c r="U118" s="27">
        <f t="shared" si="126"/>
        <v>0</v>
      </c>
      <c r="V118" s="27"/>
      <c r="W118" s="27">
        <f t="shared" si="127"/>
        <v>0</v>
      </c>
      <c r="X118" s="27"/>
      <c r="Y118" s="27">
        <f t="shared" si="128"/>
        <v>0</v>
      </c>
      <c r="Z118" s="28">
        <f t="shared" si="129"/>
        <v>15</v>
      </c>
      <c r="AA118" s="28">
        <f t="shared" si="130"/>
        <v>0</v>
      </c>
      <c r="AB118" s="28">
        <f t="shared" si="131"/>
        <v>0</v>
      </c>
      <c r="AC118" s="28">
        <f t="shared" si="132"/>
        <v>0</v>
      </c>
      <c r="AD118" s="28">
        <f t="shared" si="133"/>
        <v>40</v>
      </c>
      <c r="AE118" s="28">
        <f t="shared" si="134"/>
        <v>15</v>
      </c>
      <c r="AF118" s="28">
        <f t="shared" si="135"/>
        <v>15</v>
      </c>
      <c r="AG118" s="28">
        <f t="shared" si="136"/>
        <v>0</v>
      </c>
    </row>
    <row r="119" spans="1:33" s="29" customFormat="1" ht="16.25" customHeight="1" thickBot="1" x14ac:dyDescent="0.5">
      <c r="A119" s="21" t="s">
        <v>45</v>
      </c>
      <c r="B119" s="22">
        <f t="shared" si="117"/>
        <v>6</v>
      </c>
      <c r="C119" s="23" t="s">
        <v>415</v>
      </c>
      <c r="D119" s="23" t="s">
        <v>416</v>
      </c>
      <c r="E119" s="23" t="s">
        <v>395</v>
      </c>
      <c r="F119" s="23" t="s">
        <v>69</v>
      </c>
      <c r="G119" s="24">
        <f t="shared" si="118"/>
        <v>40</v>
      </c>
      <c r="H119" s="25">
        <f t="shared" si="119"/>
        <v>40</v>
      </c>
      <c r="I119" s="26">
        <f t="shared" si="120"/>
        <v>1</v>
      </c>
      <c r="J119" s="27"/>
      <c r="K119" s="27">
        <f t="shared" si="121"/>
        <v>0</v>
      </c>
      <c r="L119" s="27"/>
      <c r="M119" s="27">
        <f t="shared" si="122"/>
        <v>0</v>
      </c>
      <c r="N119" s="27"/>
      <c r="O119" s="27">
        <f t="shared" si="123"/>
        <v>0</v>
      </c>
      <c r="P119" s="27" t="s">
        <v>58</v>
      </c>
      <c r="Q119" s="27">
        <f t="shared" si="124"/>
        <v>40</v>
      </c>
      <c r="R119" s="27"/>
      <c r="S119" s="27">
        <f t="shared" si="125"/>
        <v>0</v>
      </c>
      <c r="T119" s="27"/>
      <c r="U119" s="27">
        <f t="shared" si="126"/>
        <v>0</v>
      </c>
      <c r="V119" s="27"/>
      <c r="W119" s="27">
        <f t="shared" si="127"/>
        <v>0</v>
      </c>
      <c r="X119" s="27"/>
      <c r="Y119" s="27">
        <f t="shared" si="128"/>
        <v>0</v>
      </c>
      <c r="Z119" s="28">
        <f t="shared" si="129"/>
        <v>0</v>
      </c>
      <c r="AA119" s="28">
        <f t="shared" si="130"/>
        <v>0</v>
      </c>
      <c r="AB119" s="28">
        <f t="shared" si="131"/>
        <v>0</v>
      </c>
      <c r="AC119" s="28">
        <f t="shared" si="132"/>
        <v>0</v>
      </c>
      <c r="AD119" s="28">
        <f t="shared" si="133"/>
        <v>0</v>
      </c>
      <c r="AE119" s="28">
        <f t="shared" si="134"/>
        <v>0</v>
      </c>
      <c r="AF119" s="28">
        <f t="shared" si="135"/>
        <v>40</v>
      </c>
      <c r="AG119" s="28">
        <f t="shared" si="136"/>
        <v>0</v>
      </c>
    </row>
    <row r="120" spans="1:33" s="29" customFormat="1" ht="16.25" customHeight="1" thickBot="1" x14ac:dyDescent="0.5">
      <c r="A120" s="21" t="s">
        <v>45</v>
      </c>
      <c r="B120" s="22">
        <f t="shared" si="117"/>
        <v>6</v>
      </c>
      <c r="C120" s="23" t="s">
        <v>549</v>
      </c>
      <c r="D120" s="23" t="s">
        <v>550</v>
      </c>
      <c r="E120" s="23" t="s">
        <v>551</v>
      </c>
      <c r="F120" s="23" t="s">
        <v>54</v>
      </c>
      <c r="G120" s="24">
        <f t="shared" si="118"/>
        <v>40</v>
      </c>
      <c r="H120" s="25">
        <f t="shared" si="119"/>
        <v>40</v>
      </c>
      <c r="I120" s="26">
        <f t="shared" si="120"/>
        <v>1</v>
      </c>
      <c r="J120" s="27"/>
      <c r="K120" s="27">
        <f t="shared" si="121"/>
        <v>0</v>
      </c>
      <c r="L120" s="27"/>
      <c r="M120" s="27">
        <f t="shared" si="122"/>
        <v>0</v>
      </c>
      <c r="N120" s="27"/>
      <c r="O120" s="27">
        <f t="shared" si="123"/>
        <v>0</v>
      </c>
      <c r="P120" s="27" t="s">
        <v>58</v>
      </c>
      <c r="Q120" s="27">
        <f t="shared" si="124"/>
        <v>40</v>
      </c>
      <c r="R120" s="27"/>
      <c r="S120" s="27">
        <f t="shared" si="125"/>
        <v>0</v>
      </c>
      <c r="T120" s="27"/>
      <c r="U120" s="27">
        <f t="shared" si="126"/>
        <v>0</v>
      </c>
      <c r="V120" s="27"/>
      <c r="W120" s="27">
        <f t="shared" si="127"/>
        <v>0</v>
      </c>
      <c r="X120" s="27"/>
      <c r="Y120" s="27">
        <f t="shared" si="128"/>
        <v>0</v>
      </c>
      <c r="Z120" s="28">
        <f t="shared" si="129"/>
        <v>0</v>
      </c>
      <c r="AA120" s="28">
        <f t="shared" si="130"/>
        <v>0</v>
      </c>
      <c r="AB120" s="28">
        <f t="shared" si="131"/>
        <v>0</v>
      </c>
      <c r="AC120" s="28">
        <f t="shared" si="132"/>
        <v>0</v>
      </c>
      <c r="AD120" s="28">
        <f t="shared" si="133"/>
        <v>0</v>
      </c>
      <c r="AE120" s="28">
        <f t="shared" si="134"/>
        <v>0</v>
      </c>
      <c r="AF120" s="28">
        <f t="shared" si="135"/>
        <v>40</v>
      </c>
      <c r="AG120" s="28">
        <f t="shared" si="136"/>
        <v>0</v>
      </c>
    </row>
    <row r="121" spans="1:33" s="29" customFormat="1" ht="16.25" customHeight="1" thickBot="1" x14ac:dyDescent="0.5">
      <c r="A121" s="21" t="s">
        <v>45</v>
      </c>
      <c r="B121" s="22">
        <f t="shared" si="117"/>
        <v>6</v>
      </c>
      <c r="C121" s="23" t="s">
        <v>625</v>
      </c>
      <c r="D121" s="23" t="s">
        <v>626</v>
      </c>
      <c r="E121" s="23" t="s">
        <v>408</v>
      </c>
      <c r="F121" s="23" t="s">
        <v>53</v>
      </c>
      <c r="G121" s="24">
        <f t="shared" si="118"/>
        <v>40</v>
      </c>
      <c r="H121" s="25">
        <f t="shared" si="119"/>
        <v>40</v>
      </c>
      <c r="I121" s="26">
        <f t="shared" si="120"/>
        <v>1</v>
      </c>
      <c r="J121" s="27"/>
      <c r="K121" s="27">
        <f t="shared" si="121"/>
        <v>0</v>
      </c>
      <c r="L121" s="27"/>
      <c r="M121" s="27">
        <f t="shared" si="122"/>
        <v>0</v>
      </c>
      <c r="N121" s="27"/>
      <c r="O121" s="27">
        <f t="shared" si="123"/>
        <v>0</v>
      </c>
      <c r="P121" s="27"/>
      <c r="Q121" s="27">
        <f t="shared" si="124"/>
        <v>0</v>
      </c>
      <c r="R121" s="27" t="s">
        <v>58</v>
      </c>
      <c r="S121" s="27">
        <f t="shared" si="125"/>
        <v>40</v>
      </c>
      <c r="T121" s="27"/>
      <c r="U121" s="27">
        <f t="shared" si="126"/>
        <v>0</v>
      </c>
      <c r="V121" s="27"/>
      <c r="W121" s="27">
        <f t="shared" si="127"/>
        <v>0</v>
      </c>
      <c r="X121" s="27"/>
      <c r="Y121" s="27">
        <f t="shared" si="128"/>
        <v>0</v>
      </c>
      <c r="Z121" s="28">
        <f t="shared" si="129"/>
        <v>0</v>
      </c>
      <c r="AA121" s="28">
        <f t="shared" si="130"/>
        <v>40</v>
      </c>
      <c r="AB121" s="28">
        <f t="shared" si="131"/>
        <v>0</v>
      </c>
      <c r="AC121" s="28">
        <f t="shared" si="132"/>
        <v>0</v>
      </c>
      <c r="AD121" s="28">
        <f t="shared" si="133"/>
        <v>0</v>
      </c>
      <c r="AE121" s="28">
        <f t="shared" si="134"/>
        <v>0</v>
      </c>
      <c r="AF121" s="28">
        <f t="shared" si="135"/>
        <v>0</v>
      </c>
      <c r="AG121" s="28">
        <f t="shared" si="136"/>
        <v>0</v>
      </c>
    </row>
    <row r="122" spans="1:33" s="29" customFormat="1" ht="16.25" customHeight="1" thickBot="1" x14ac:dyDescent="0.5">
      <c r="A122" s="21" t="s">
        <v>45</v>
      </c>
      <c r="B122" s="22">
        <f t="shared" si="117"/>
        <v>9</v>
      </c>
      <c r="C122" s="23" t="s">
        <v>285</v>
      </c>
      <c r="D122" s="23" t="s">
        <v>286</v>
      </c>
      <c r="E122" s="23" t="s">
        <v>237</v>
      </c>
      <c r="F122" s="23" t="s">
        <v>89</v>
      </c>
      <c r="G122" s="24">
        <f t="shared" si="118"/>
        <v>25</v>
      </c>
      <c r="H122" s="25">
        <f t="shared" si="119"/>
        <v>25</v>
      </c>
      <c r="I122" s="26">
        <f t="shared" si="120"/>
        <v>3</v>
      </c>
      <c r="J122" s="27" t="s">
        <v>30</v>
      </c>
      <c r="K122" s="27">
        <f t="shared" si="121"/>
        <v>5</v>
      </c>
      <c r="L122" s="27" t="s">
        <v>30</v>
      </c>
      <c r="M122" s="27">
        <f t="shared" si="122"/>
        <v>5</v>
      </c>
      <c r="N122" s="27"/>
      <c r="O122" s="27">
        <f t="shared" si="123"/>
        <v>0</v>
      </c>
      <c r="P122" s="27"/>
      <c r="Q122" s="27">
        <f t="shared" si="124"/>
        <v>0</v>
      </c>
      <c r="R122" s="27" t="s">
        <v>60</v>
      </c>
      <c r="S122" s="27">
        <f t="shared" si="125"/>
        <v>15</v>
      </c>
      <c r="T122" s="27"/>
      <c r="U122" s="27">
        <f t="shared" si="126"/>
        <v>0</v>
      </c>
      <c r="V122" s="27"/>
      <c r="W122" s="27">
        <f t="shared" si="127"/>
        <v>0</v>
      </c>
      <c r="X122" s="27"/>
      <c r="Y122" s="27">
        <f t="shared" si="128"/>
        <v>0</v>
      </c>
      <c r="Z122" s="28">
        <f t="shared" si="129"/>
        <v>5</v>
      </c>
      <c r="AA122" s="28">
        <f t="shared" si="130"/>
        <v>15</v>
      </c>
      <c r="AB122" s="28">
        <f t="shared" si="131"/>
        <v>0</v>
      </c>
      <c r="AC122" s="28">
        <f t="shared" si="132"/>
        <v>0</v>
      </c>
      <c r="AD122" s="28">
        <f t="shared" si="133"/>
        <v>5</v>
      </c>
      <c r="AE122" s="28">
        <f t="shared" si="134"/>
        <v>0</v>
      </c>
      <c r="AF122" s="28">
        <f t="shared" si="135"/>
        <v>0</v>
      </c>
      <c r="AG122" s="28">
        <f t="shared" si="136"/>
        <v>0</v>
      </c>
    </row>
    <row r="123" spans="1:33" s="29" customFormat="1" ht="16.149999999999999" thickBot="1" x14ac:dyDescent="0.5">
      <c r="A123" s="21" t="s">
        <v>45</v>
      </c>
      <c r="B123" s="22">
        <f t="shared" si="117"/>
        <v>10</v>
      </c>
      <c r="C123" s="23" t="s">
        <v>426</v>
      </c>
      <c r="D123" s="23" t="s">
        <v>427</v>
      </c>
      <c r="E123" s="23" t="s">
        <v>428</v>
      </c>
      <c r="F123" s="23" t="s">
        <v>64</v>
      </c>
      <c r="G123" s="24">
        <f t="shared" si="118"/>
        <v>15</v>
      </c>
      <c r="H123" s="25">
        <f t="shared" si="119"/>
        <v>15</v>
      </c>
      <c r="I123" s="26">
        <f t="shared" si="120"/>
        <v>1</v>
      </c>
      <c r="J123" s="27"/>
      <c r="K123" s="27">
        <f t="shared" si="121"/>
        <v>0</v>
      </c>
      <c r="L123" s="27"/>
      <c r="M123" s="27">
        <f t="shared" si="122"/>
        <v>0</v>
      </c>
      <c r="N123" s="27" t="s">
        <v>60</v>
      </c>
      <c r="O123" s="27">
        <f t="shared" si="123"/>
        <v>15</v>
      </c>
      <c r="P123" s="27"/>
      <c r="Q123" s="27">
        <f t="shared" si="124"/>
        <v>0</v>
      </c>
      <c r="R123" s="27"/>
      <c r="S123" s="27">
        <f t="shared" si="125"/>
        <v>0</v>
      </c>
      <c r="T123" s="27"/>
      <c r="U123" s="27">
        <f t="shared" si="126"/>
        <v>0</v>
      </c>
      <c r="V123" s="27"/>
      <c r="W123" s="27">
        <f t="shared" si="127"/>
        <v>0</v>
      </c>
      <c r="X123" s="27"/>
      <c r="Y123" s="27">
        <f t="shared" si="128"/>
        <v>0</v>
      </c>
      <c r="Z123" s="28">
        <f t="shared" si="129"/>
        <v>0</v>
      </c>
      <c r="AA123" s="28">
        <f t="shared" si="130"/>
        <v>0</v>
      </c>
      <c r="AB123" s="28">
        <f t="shared" si="131"/>
        <v>0</v>
      </c>
      <c r="AC123" s="28">
        <f t="shared" si="132"/>
        <v>0</v>
      </c>
      <c r="AD123" s="28">
        <f t="shared" si="133"/>
        <v>0</v>
      </c>
      <c r="AE123" s="28">
        <f t="shared" si="134"/>
        <v>15</v>
      </c>
      <c r="AF123" s="28">
        <f t="shared" si="135"/>
        <v>0</v>
      </c>
      <c r="AG123" s="28">
        <f t="shared" si="136"/>
        <v>0</v>
      </c>
    </row>
    <row r="124" spans="1:33" s="29" customFormat="1" ht="16.25" customHeight="1" thickBot="1" x14ac:dyDescent="0.5">
      <c r="A124" s="21" t="s">
        <v>45</v>
      </c>
      <c r="B124" s="22">
        <f t="shared" si="117"/>
        <v>10</v>
      </c>
      <c r="C124" s="23" t="s">
        <v>552</v>
      </c>
      <c r="D124" s="23" t="s">
        <v>553</v>
      </c>
      <c r="E124" s="23" t="s">
        <v>365</v>
      </c>
      <c r="F124" s="23" t="s">
        <v>57</v>
      </c>
      <c r="G124" s="24">
        <f t="shared" si="118"/>
        <v>15</v>
      </c>
      <c r="H124" s="25">
        <f t="shared" si="119"/>
        <v>15</v>
      </c>
      <c r="I124" s="26">
        <f t="shared" si="120"/>
        <v>1</v>
      </c>
      <c r="J124" s="27"/>
      <c r="K124" s="27">
        <f t="shared" si="121"/>
        <v>0</v>
      </c>
      <c r="L124" s="27"/>
      <c r="M124" s="27">
        <f t="shared" si="122"/>
        <v>0</v>
      </c>
      <c r="N124" s="27"/>
      <c r="O124" s="27">
        <f t="shared" si="123"/>
        <v>0</v>
      </c>
      <c r="P124" s="27" t="s">
        <v>60</v>
      </c>
      <c r="Q124" s="27">
        <f t="shared" si="124"/>
        <v>15</v>
      </c>
      <c r="R124" s="27"/>
      <c r="S124" s="27">
        <f t="shared" si="125"/>
        <v>0</v>
      </c>
      <c r="T124" s="27"/>
      <c r="U124" s="27">
        <f t="shared" si="126"/>
        <v>0</v>
      </c>
      <c r="V124" s="27"/>
      <c r="W124" s="27">
        <f t="shared" si="127"/>
        <v>0</v>
      </c>
      <c r="X124" s="27"/>
      <c r="Y124" s="27">
        <f t="shared" si="128"/>
        <v>0</v>
      </c>
      <c r="Z124" s="28">
        <f t="shared" si="129"/>
        <v>0</v>
      </c>
      <c r="AA124" s="28">
        <f t="shared" si="130"/>
        <v>0</v>
      </c>
      <c r="AB124" s="28">
        <f t="shared" si="131"/>
        <v>0</v>
      </c>
      <c r="AC124" s="28">
        <f t="shared" si="132"/>
        <v>0</v>
      </c>
      <c r="AD124" s="28">
        <f t="shared" si="133"/>
        <v>0</v>
      </c>
      <c r="AE124" s="28">
        <f t="shared" si="134"/>
        <v>0</v>
      </c>
      <c r="AF124" s="28">
        <f t="shared" si="135"/>
        <v>15</v>
      </c>
      <c r="AG124" s="28">
        <f t="shared" si="136"/>
        <v>0</v>
      </c>
    </row>
    <row r="125" spans="1:33" s="29" customFormat="1" ht="16.25" customHeight="1" thickBot="1" x14ac:dyDescent="0.5">
      <c r="A125" s="21" t="s">
        <v>45</v>
      </c>
      <c r="B125" s="22">
        <f t="shared" si="117"/>
        <v>12</v>
      </c>
      <c r="C125" s="23" t="s">
        <v>429</v>
      </c>
      <c r="D125" s="23" t="s">
        <v>430</v>
      </c>
      <c r="E125" s="23" t="s">
        <v>414</v>
      </c>
      <c r="F125" s="23" t="s">
        <v>89</v>
      </c>
      <c r="G125" s="24">
        <f t="shared" si="118"/>
        <v>5</v>
      </c>
      <c r="H125" s="25">
        <f t="shared" si="119"/>
        <v>5</v>
      </c>
      <c r="I125" s="26">
        <f t="shared" si="120"/>
        <v>1</v>
      </c>
      <c r="J125" s="27"/>
      <c r="K125" s="27">
        <f t="shared" si="121"/>
        <v>0</v>
      </c>
      <c r="L125" s="27"/>
      <c r="M125" s="27">
        <f t="shared" si="122"/>
        <v>0</v>
      </c>
      <c r="N125" s="27" t="s">
        <v>30</v>
      </c>
      <c r="O125" s="27">
        <f t="shared" si="123"/>
        <v>5</v>
      </c>
      <c r="P125" s="27"/>
      <c r="Q125" s="27">
        <f t="shared" si="124"/>
        <v>0</v>
      </c>
      <c r="R125" s="27"/>
      <c r="S125" s="27">
        <f t="shared" si="125"/>
        <v>0</v>
      </c>
      <c r="T125" s="27"/>
      <c r="U125" s="27">
        <f t="shared" si="126"/>
        <v>0</v>
      </c>
      <c r="V125" s="27"/>
      <c r="W125" s="27">
        <f t="shared" si="127"/>
        <v>0</v>
      </c>
      <c r="X125" s="27"/>
      <c r="Y125" s="27">
        <f t="shared" si="128"/>
        <v>0</v>
      </c>
      <c r="Z125" s="28">
        <f t="shared" si="129"/>
        <v>0</v>
      </c>
      <c r="AA125" s="28">
        <f t="shared" si="130"/>
        <v>0</v>
      </c>
      <c r="AB125" s="28">
        <f t="shared" si="131"/>
        <v>0</v>
      </c>
      <c r="AC125" s="28">
        <f t="shared" si="132"/>
        <v>0</v>
      </c>
      <c r="AD125" s="28">
        <f t="shared" si="133"/>
        <v>0</v>
      </c>
      <c r="AE125" s="28">
        <f t="shared" si="134"/>
        <v>5</v>
      </c>
      <c r="AF125" s="28">
        <f t="shared" si="135"/>
        <v>0</v>
      </c>
      <c r="AG125" s="28">
        <f t="shared" si="136"/>
        <v>0</v>
      </c>
    </row>
    <row r="126" spans="1:33" s="29" customFormat="1" ht="16.25" customHeight="1" thickBot="1" x14ac:dyDescent="0.5">
      <c r="A126" s="21" t="s">
        <v>45</v>
      </c>
      <c r="B126" s="22">
        <f t="shared" si="117"/>
        <v>12</v>
      </c>
      <c r="C126" s="23" t="s">
        <v>554</v>
      </c>
      <c r="D126" s="23" t="s">
        <v>555</v>
      </c>
      <c r="E126" s="23" t="s">
        <v>79</v>
      </c>
      <c r="F126" s="23" t="s">
        <v>69</v>
      </c>
      <c r="G126" s="24">
        <f t="shared" si="118"/>
        <v>5</v>
      </c>
      <c r="H126" s="25">
        <f t="shared" si="119"/>
        <v>5</v>
      </c>
      <c r="I126" s="26">
        <f t="shared" si="120"/>
        <v>1</v>
      </c>
      <c r="J126" s="27"/>
      <c r="K126" s="27">
        <f t="shared" si="121"/>
        <v>0</v>
      </c>
      <c r="L126" s="27"/>
      <c r="M126" s="27">
        <f t="shared" si="122"/>
        <v>0</v>
      </c>
      <c r="N126" s="27"/>
      <c r="O126" s="27">
        <f t="shared" si="123"/>
        <v>0</v>
      </c>
      <c r="P126" s="27" t="s">
        <v>30</v>
      </c>
      <c r="Q126" s="27">
        <f t="shared" si="124"/>
        <v>5</v>
      </c>
      <c r="R126" s="27"/>
      <c r="S126" s="27">
        <f t="shared" si="125"/>
        <v>0</v>
      </c>
      <c r="T126" s="27"/>
      <c r="U126" s="27">
        <f t="shared" si="126"/>
        <v>0</v>
      </c>
      <c r="V126" s="27"/>
      <c r="W126" s="27">
        <f t="shared" si="127"/>
        <v>0</v>
      </c>
      <c r="X126" s="27"/>
      <c r="Y126" s="27">
        <f t="shared" si="128"/>
        <v>0</v>
      </c>
      <c r="Z126" s="28">
        <f t="shared" si="129"/>
        <v>0</v>
      </c>
      <c r="AA126" s="28">
        <f t="shared" si="130"/>
        <v>0</v>
      </c>
      <c r="AB126" s="28">
        <f t="shared" si="131"/>
        <v>0</v>
      </c>
      <c r="AC126" s="28">
        <f t="shared" si="132"/>
        <v>0</v>
      </c>
      <c r="AD126" s="28">
        <f t="shared" si="133"/>
        <v>0</v>
      </c>
      <c r="AE126" s="28">
        <f t="shared" si="134"/>
        <v>0</v>
      </c>
      <c r="AF126" s="28">
        <f t="shared" si="135"/>
        <v>5</v>
      </c>
      <c r="AG126" s="28">
        <f t="shared" si="136"/>
        <v>0</v>
      </c>
    </row>
    <row r="127" spans="1:33" s="29" customFormat="1" ht="16.25" customHeight="1" thickBot="1" x14ac:dyDescent="0.5">
      <c r="A127" s="21" t="s">
        <v>45</v>
      </c>
      <c r="B127" s="22">
        <f t="shared" si="117"/>
        <v>12</v>
      </c>
      <c r="C127" s="23" t="s">
        <v>556</v>
      </c>
      <c r="D127" s="57" t="s">
        <v>557</v>
      </c>
      <c r="E127" s="23" t="s">
        <v>339</v>
      </c>
      <c r="F127" s="23" t="s">
        <v>57</v>
      </c>
      <c r="G127" s="24">
        <f t="shared" si="118"/>
        <v>5</v>
      </c>
      <c r="H127" s="25">
        <f t="shared" si="119"/>
        <v>5</v>
      </c>
      <c r="I127" s="26">
        <f t="shared" si="120"/>
        <v>1</v>
      </c>
      <c r="J127" s="27"/>
      <c r="K127" s="27">
        <f t="shared" si="121"/>
        <v>0</v>
      </c>
      <c r="L127" s="27"/>
      <c r="M127" s="27">
        <f t="shared" si="122"/>
        <v>0</v>
      </c>
      <c r="N127" s="27"/>
      <c r="O127" s="27">
        <f t="shared" si="123"/>
        <v>0</v>
      </c>
      <c r="P127" s="27" t="s">
        <v>30</v>
      </c>
      <c r="Q127" s="27">
        <f t="shared" si="124"/>
        <v>5</v>
      </c>
      <c r="R127" s="27"/>
      <c r="S127" s="27">
        <f t="shared" si="125"/>
        <v>0</v>
      </c>
      <c r="T127" s="27"/>
      <c r="U127" s="27">
        <f t="shared" ref="U127:U132" si="137">IF(T127="Or",160,IF(T127="Argent",90,IF(T127="Bronze",70,IF(T127="Cinq",25,IF(T127="Sept",10,0)))))</f>
        <v>0</v>
      </c>
      <c r="V127" s="27"/>
      <c r="W127" s="27">
        <f t="shared" ref="W127:W132" si="138">IF(V127="Or",90,IF(V127="Argent",50,IF(V127="Bronze",40,IF(V127="Cinq",15,IF(V127="Sept",5,0)))))</f>
        <v>0</v>
      </c>
      <c r="X127" s="27"/>
      <c r="Y127" s="27">
        <f t="shared" ref="Y127:Y132" si="139">IF(X127="Or",90,IF(X127="Argent",50,IF(X127="Bronze",40,IF(X127="Cinq",15,IF(X127="Sept",5,0)))))</f>
        <v>0</v>
      </c>
      <c r="Z127" s="28">
        <f t="shared" ref="Z127:Z132" si="140">K127</f>
        <v>0</v>
      </c>
      <c r="AA127" s="28">
        <f t="shared" ref="AA127:AA132" si="141">S127</f>
        <v>0</v>
      </c>
      <c r="AB127" s="28">
        <f t="shared" ref="AB127:AB132" si="142">U127</f>
        <v>0</v>
      </c>
      <c r="AC127" s="28">
        <f t="shared" ref="AC127:AC132" si="143">W127</f>
        <v>0</v>
      </c>
      <c r="AD127" s="28">
        <f t="shared" ref="AD127:AD132" si="144">M127</f>
        <v>0</v>
      </c>
      <c r="AE127" s="28">
        <f t="shared" ref="AE127:AE132" si="145">O127</f>
        <v>0</v>
      </c>
      <c r="AF127" s="28">
        <f t="shared" ref="AF127:AF132" si="146">Q127</f>
        <v>5</v>
      </c>
      <c r="AG127" s="28">
        <f t="shared" ref="AG127:AG132" si="147">Y127</f>
        <v>0</v>
      </c>
    </row>
    <row r="128" spans="1:33" s="29" customFormat="1" ht="16.25" customHeight="1" thickBot="1" x14ac:dyDescent="0.5">
      <c r="A128" s="21" t="s">
        <v>45</v>
      </c>
      <c r="B128" s="22">
        <f t="shared" si="117"/>
        <v>12</v>
      </c>
      <c r="C128" s="23" t="s">
        <v>627</v>
      </c>
      <c r="D128" s="23" t="s">
        <v>628</v>
      </c>
      <c r="E128" s="23" t="s">
        <v>56</v>
      </c>
      <c r="F128" s="23" t="s">
        <v>57</v>
      </c>
      <c r="G128" s="24">
        <f t="shared" si="118"/>
        <v>5</v>
      </c>
      <c r="H128" s="25">
        <f t="shared" si="119"/>
        <v>5</v>
      </c>
      <c r="I128" s="26">
        <f t="shared" si="120"/>
        <v>1</v>
      </c>
      <c r="J128" s="27"/>
      <c r="K128" s="27">
        <f t="shared" si="121"/>
        <v>0</v>
      </c>
      <c r="L128" s="27"/>
      <c r="M128" s="27">
        <f t="shared" si="122"/>
        <v>0</v>
      </c>
      <c r="N128" s="27"/>
      <c r="O128" s="27">
        <f t="shared" si="123"/>
        <v>0</v>
      </c>
      <c r="P128" s="27"/>
      <c r="Q128" s="27">
        <f t="shared" si="124"/>
        <v>0</v>
      </c>
      <c r="R128" s="27" t="s">
        <v>30</v>
      </c>
      <c r="S128" s="27">
        <f t="shared" si="125"/>
        <v>5</v>
      </c>
      <c r="T128" s="27"/>
      <c r="U128" s="27">
        <f t="shared" si="137"/>
        <v>0</v>
      </c>
      <c r="V128" s="27"/>
      <c r="W128" s="27">
        <f t="shared" si="138"/>
        <v>0</v>
      </c>
      <c r="X128" s="27"/>
      <c r="Y128" s="27">
        <f t="shared" si="139"/>
        <v>0</v>
      </c>
      <c r="Z128" s="28">
        <f t="shared" si="140"/>
        <v>0</v>
      </c>
      <c r="AA128" s="28">
        <f t="shared" si="141"/>
        <v>5</v>
      </c>
      <c r="AB128" s="28">
        <f t="shared" si="142"/>
        <v>0</v>
      </c>
      <c r="AC128" s="28">
        <f t="shared" si="143"/>
        <v>0</v>
      </c>
      <c r="AD128" s="28">
        <f t="shared" si="144"/>
        <v>0</v>
      </c>
      <c r="AE128" s="28">
        <f t="shared" si="145"/>
        <v>0</v>
      </c>
      <c r="AF128" s="28">
        <f t="shared" si="146"/>
        <v>0</v>
      </c>
      <c r="AG128" s="28">
        <f t="shared" si="147"/>
        <v>0</v>
      </c>
    </row>
    <row r="129" spans="1:33" s="29" customFormat="1" ht="16.25" customHeight="1" thickBot="1" x14ac:dyDescent="0.5">
      <c r="A129" s="21" t="s">
        <v>45</v>
      </c>
      <c r="B129" s="22">
        <f t="shared" si="117"/>
        <v>12</v>
      </c>
      <c r="C129" s="23" t="s">
        <v>629</v>
      </c>
      <c r="D129" s="23" t="s">
        <v>630</v>
      </c>
      <c r="E129" s="23" t="s">
        <v>454</v>
      </c>
      <c r="F129" s="23" t="s">
        <v>64</v>
      </c>
      <c r="G129" s="24">
        <f t="shared" si="118"/>
        <v>5</v>
      </c>
      <c r="H129" s="25">
        <f t="shared" si="119"/>
        <v>5</v>
      </c>
      <c r="I129" s="26">
        <f t="shared" si="120"/>
        <v>1</v>
      </c>
      <c r="J129" s="27"/>
      <c r="K129" s="27">
        <f t="shared" si="121"/>
        <v>0</v>
      </c>
      <c r="L129" s="27"/>
      <c r="M129" s="27">
        <f t="shared" si="122"/>
        <v>0</v>
      </c>
      <c r="N129" s="27"/>
      <c r="O129" s="27">
        <f t="shared" si="123"/>
        <v>0</v>
      </c>
      <c r="P129" s="27"/>
      <c r="Q129" s="27">
        <f t="shared" si="124"/>
        <v>0</v>
      </c>
      <c r="R129" s="27" t="s">
        <v>30</v>
      </c>
      <c r="S129" s="27">
        <f t="shared" si="125"/>
        <v>5</v>
      </c>
      <c r="T129" s="27"/>
      <c r="U129" s="27">
        <f t="shared" si="137"/>
        <v>0</v>
      </c>
      <c r="V129" s="27"/>
      <c r="W129" s="27">
        <f t="shared" si="138"/>
        <v>0</v>
      </c>
      <c r="X129" s="27"/>
      <c r="Y129" s="27">
        <f t="shared" si="139"/>
        <v>0</v>
      </c>
      <c r="Z129" s="28">
        <f t="shared" si="140"/>
        <v>0</v>
      </c>
      <c r="AA129" s="28">
        <f t="shared" si="141"/>
        <v>5</v>
      </c>
      <c r="AB129" s="28">
        <f t="shared" si="142"/>
        <v>0</v>
      </c>
      <c r="AC129" s="28">
        <f t="shared" si="143"/>
        <v>0</v>
      </c>
      <c r="AD129" s="28">
        <f t="shared" si="144"/>
        <v>0</v>
      </c>
      <c r="AE129" s="28">
        <f t="shared" si="145"/>
        <v>0</v>
      </c>
      <c r="AF129" s="28">
        <f t="shared" si="146"/>
        <v>0</v>
      </c>
      <c r="AG129" s="28">
        <f t="shared" si="147"/>
        <v>0</v>
      </c>
    </row>
    <row r="130" spans="1:33" s="29" customFormat="1" ht="16.25" hidden="1" customHeight="1" thickBot="1" x14ac:dyDescent="0.5">
      <c r="A130" s="21" t="s">
        <v>45</v>
      </c>
      <c r="B130" s="22">
        <f t="shared" si="117"/>
        <v>17</v>
      </c>
      <c r="C130" s="23"/>
      <c r="D130" s="23"/>
      <c r="E130" s="23"/>
      <c r="F130" s="23"/>
      <c r="G130" s="24">
        <f t="shared" ref="G130:G132" si="148">SUMPRODUCT(LARGE(Z130:AG130,ROW($1:$4)))</f>
        <v>0</v>
      </c>
      <c r="H130" s="25">
        <f t="shared" ref="H130:H132" si="149">SUM(M130,W130,K130,U130,S130,O130,Q130,Y130)</f>
        <v>0</v>
      </c>
      <c r="I130" s="26">
        <f t="shared" ref="I130:I132" si="150">COUNTA(L130,V130,J130,T130,R130,N130,P130,X130)</f>
        <v>0</v>
      </c>
      <c r="J130" s="27"/>
      <c r="K130" s="27">
        <f t="shared" ref="K130:K132" si="151">IF(J130="Or",90,IF(J130="Argent",50,IF(J130="Bronze",40,IF(J130="Cinq",15,IF(J130="Sept",5,0)))))</f>
        <v>0</v>
      </c>
      <c r="L130" s="27"/>
      <c r="M130" s="27">
        <f t="shared" ref="M130:M132" si="152">IF(L130="Or",90,IF(L130="Argent",50,IF(L130="Bronze",40,IF(L130="Cinq",15,IF(L130="Sept",5,0)))))</f>
        <v>0</v>
      </c>
      <c r="N130" s="27"/>
      <c r="O130" s="27">
        <f t="shared" ref="O130:O132" si="153">IF(N130="Or",90,IF(N130="Argent",50,IF(N130="Bronze",40,IF(N130="Cinq",15,IF(N130="Sept",5,0)))))</f>
        <v>0</v>
      </c>
      <c r="P130" s="27"/>
      <c r="Q130" s="27">
        <f t="shared" ref="Q130:Q132" si="154">IF(P130="Or",90,IF(P130="Argent",50,IF(P130="Bronze",40,IF(P130="Cinq",15,IF(P130="Sept",5,0)))))</f>
        <v>0</v>
      </c>
      <c r="R130" s="27"/>
      <c r="S130" s="27">
        <f t="shared" ref="S130:S132" si="155">IF(R130="Or",90,IF(R130="Argent",50,IF(R130="Bronze",40,IF(R130="Cinq",15,IF(R130="Sept",5,0)))))</f>
        <v>0</v>
      </c>
      <c r="T130" s="27"/>
      <c r="U130" s="27">
        <f t="shared" si="137"/>
        <v>0</v>
      </c>
      <c r="V130" s="27"/>
      <c r="W130" s="27">
        <f t="shared" si="138"/>
        <v>0</v>
      </c>
      <c r="X130" s="27"/>
      <c r="Y130" s="27">
        <f t="shared" si="139"/>
        <v>0</v>
      </c>
      <c r="Z130" s="28">
        <f t="shared" si="140"/>
        <v>0</v>
      </c>
      <c r="AA130" s="28">
        <f t="shared" si="141"/>
        <v>0</v>
      </c>
      <c r="AB130" s="28">
        <f t="shared" si="142"/>
        <v>0</v>
      </c>
      <c r="AC130" s="28">
        <f t="shared" si="143"/>
        <v>0</v>
      </c>
      <c r="AD130" s="28">
        <f t="shared" si="144"/>
        <v>0</v>
      </c>
      <c r="AE130" s="28">
        <f t="shared" si="145"/>
        <v>0</v>
      </c>
      <c r="AF130" s="28">
        <f t="shared" si="146"/>
        <v>0</v>
      </c>
      <c r="AG130" s="28">
        <f t="shared" si="147"/>
        <v>0</v>
      </c>
    </row>
    <row r="131" spans="1:33" s="29" customFormat="1" ht="16.25" hidden="1" customHeight="1" thickBot="1" x14ac:dyDescent="0.5">
      <c r="A131" s="21" t="s">
        <v>45</v>
      </c>
      <c r="B131" s="22">
        <f t="shared" si="117"/>
        <v>17</v>
      </c>
      <c r="C131" s="23"/>
      <c r="D131" s="23"/>
      <c r="E131" s="23"/>
      <c r="F131" s="23"/>
      <c r="G131" s="24">
        <f t="shared" si="148"/>
        <v>0</v>
      </c>
      <c r="H131" s="25">
        <f t="shared" si="149"/>
        <v>0</v>
      </c>
      <c r="I131" s="26">
        <f t="shared" si="150"/>
        <v>0</v>
      </c>
      <c r="J131" s="27"/>
      <c r="K131" s="27">
        <f t="shared" si="151"/>
        <v>0</v>
      </c>
      <c r="L131" s="27"/>
      <c r="M131" s="27">
        <f t="shared" si="152"/>
        <v>0</v>
      </c>
      <c r="N131" s="27"/>
      <c r="O131" s="27">
        <f t="shared" si="153"/>
        <v>0</v>
      </c>
      <c r="P131" s="27"/>
      <c r="Q131" s="27">
        <f t="shared" si="154"/>
        <v>0</v>
      </c>
      <c r="R131" s="27"/>
      <c r="S131" s="27">
        <f t="shared" si="155"/>
        <v>0</v>
      </c>
      <c r="T131" s="27"/>
      <c r="U131" s="27">
        <f t="shared" si="137"/>
        <v>0</v>
      </c>
      <c r="V131" s="27"/>
      <c r="W131" s="27">
        <f t="shared" si="138"/>
        <v>0</v>
      </c>
      <c r="X131" s="27"/>
      <c r="Y131" s="27">
        <f t="shared" si="139"/>
        <v>0</v>
      </c>
      <c r="Z131" s="28">
        <f t="shared" si="140"/>
        <v>0</v>
      </c>
      <c r="AA131" s="28">
        <f t="shared" si="141"/>
        <v>0</v>
      </c>
      <c r="AB131" s="28">
        <f t="shared" si="142"/>
        <v>0</v>
      </c>
      <c r="AC131" s="28">
        <f t="shared" si="143"/>
        <v>0</v>
      </c>
      <c r="AD131" s="28">
        <f t="shared" si="144"/>
        <v>0</v>
      </c>
      <c r="AE131" s="28">
        <f t="shared" si="145"/>
        <v>0</v>
      </c>
      <c r="AF131" s="28">
        <f t="shared" si="146"/>
        <v>0</v>
      </c>
      <c r="AG131" s="28">
        <f t="shared" si="147"/>
        <v>0</v>
      </c>
    </row>
    <row r="132" spans="1:33" s="29" customFormat="1" ht="16.25" hidden="1" customHeight="1" thickBot="1" x14ac:dyDescent="0.5">
      <c r="A132" s="21" t="s">
        <v>45</v>
      </c>
      <c r="B132" s="22">
        <f t="shared" si="117"/>
        <v>17</v>
      </c>
      <c r="C132" s="23"/>
      <c r="D132" s="23"/>
      <c r="E132" s="23"/>
      <c r="F132" s="23"/>
      <c r="G132" s="24">
        <f t="shared" si="148"/>
        <v>0</v>
      </c>
      <c r="H132" s="25">
        <f t="shared" si="149"/>
        <v>0</v>
      </c>
      <c r="I132" s="26">
        <f t="shared" si="150"/>
        <v>0</v>
      </c>
      <c r="J132" s="27"/>
      <c r="K132" s="27">
        <f t="shared" si="151"/>
        <v>0</v>
      </c>
      <c r="L132" s="27"/>
      <c r="M132" s="27">
        <f t="shared" si="152"/>
        <v>0</v>
      </c>
      <c r="N132" s="27"/>
      <c r="O132" s="27">
        <f t="shared" si="153"/>
        <v>0</v>
      </c>
      <c r="P132" s="27"/>
      <c r="Q132" s="27">
        <f t="shared" si="154"/>
        <v>0</v>
      </c>
      <c r="R132" s="27"/>
      <c r="S132" s="27">
        <f t="shared" si="155"/>
        <v>0</v>
      </c>
      <c r="T132" s="27"/>
      <c r="U132" s="27">
        <f t="shared" si="137"/>
        <v>0</v>
      </c>
      <c r="V132" s="27"/>
      <c r="W132" s="27">
        <f t="shared" si="138"/>
        <v>0</v>
      </c>
      <c r="X132" s="27"/>
      <c r="Y132" s="27">
        <f t="shared" si="139"/>
        <v>0</v>
      </c>
      <c r="Z132" s="28">
        <f t="shared" si="140"/>
        <v>0</v>
      </c>
      <c r="AA132" s="28">
        <f t="shared" si="141"/>
        <v>0</v>
      </c>
      <c r="AB132" s="28">
        <f t="shared" si="142"/>
        <v>0</v>
      </c>
      <c r="AC132" s="28">
        <f t="shared" si="143"/>
        <v>0</v>
      </c>
      <c r="AD132" s="28">
        <f t="shared" si="144"/>
        <v>0</v>
      </c>
      <c r="AE132" s="28">
        <f t="shared" si="145"/>
        <v>0</v>
      </c>
      <c r="AF132" s="28">
        <f t="shared" si="146"/>
        <v>0</v>
      </c>
      <c r="AG132" s="28">
        <f t="shared" si="147"/>
        <v>0</v>
      </c>
    </row>
    <row r="133" spans="1:33" ht="16.149999999999999" thickBot="1" x14ac:dyDescent="0.5">
      <c r="A133" s="34"/>
      <c r="B133" s="35"/>
      <c r="C133" s="36"/>
      <c r="D133" s="37"/>
      <c r="E133" s="38"/>
      <c r="F133" s="39"/>
      <c r="G133" s="40"/>
      <c r="H133" s="39"/>
      <c r="I133" s="39"/>
      <c r="J133" s="39"/>
      <c r="K133" s="39"/>
      <c r="L133" s="41"/>
      <c r="M133" s="41"/>
      <c r="N133" s="41"/>
      <c r="O133" s="41"/>
      <c r="P133" s="41"/>
      <c r="Q133" s="41"/>
      <c r="R133" s="39"/>
      <c r="S133" s="39"/>
      <c r="T133" s="39"/>
      <c r="U133" s="39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</row>
    <row r="134" spans="1:33" s="29" customFormat="1" ht="16.149999999999999" thickBot="1" x14ac:dyDescent="0.5">
      <c r="A134" s="21" t="s">
        <v>46</v>
      </c>
      <c r="B134" s="22">
        <f t="shared" ref="B134:B159" si="156">RANK(G134,$G$134:$G$159,0)</f>
        <v>1</v>
      </c>
      <c r="C134" s="23" t="s">
        <v>61</v>
      </c>
      <c r="D134" s="23" t="s">
        <v>62</v>
      </c>
      <c r="E134" s="23" t="s">
        <v>63</v>
      </c>
      <c r="F134" s="23" t="s">
        <v>64</v>
      </c>
      <c r="G134" s="24">
        <f t="shared" ref="G134:G149" si="157">SUMPRODUCT(LARGE(Z134:AG134,ROW($1:$4)))</f>
        <v>360</v>
      </c>
      <c r="H134" s="25">
        <f t="shared" ref="H134:H149" si="158">SUM(M134,W134,K134,U134,S134,O134,Q134,Y134)</f>
        <v>360</v>
      </c>
      <c r="I134" s="26">
        <f t="shared" ref="I134:I149" si="159">COUNTA(L134,V134,J134,T134,R134,N134,P134,X134)</f>
        <v>4</v>
      </c>
      <c r="J134" s="27" t="s">
        <v>55</v>
      </c>
      <c r="K134" s="27">
        <f t="shared" ref="K134:K149" si="160">IF(J134="Or",90,IF(J134="Argent",50,IF(J134="Bronze",40,IF(J134="Cinq",15,IF(J134="Sept",5,0)))))</f>
        <v>90</v>
      </c>
      <c r="L134" s="27" t="s">
        <v>55</v>
      </c>
      <c r="M134" s="27">
        <f t="shared" ref="M134:M149" si="161">IF(L134="Or",90,IF(L134="Argent",50,IF(L134="Bronze",40,IF(L134="Cinq",15,IF(L134="Sept",5,0)))))</f>
        <v>90</v>
      </c>
      <c r="N134" s="27" t="s">
        <v>55</v>
      </c>
      <c r="O134" s="27">
        <f t="shared" ref="O134:O149" si="162">IF(N134="Or",90,IF(N134="Argent",50,IF(N134="Bronze",40,IF(N134="Cinq",15,IF(N134="Sept",5,0)))))</f>
        <v>90</v>
      </c>
      <c r="P134" s="27"/>
      <c r="Q134" s="27">
        <f t="shared" ref="Q134:Q149" si="163">IF(P134="Or",90,IF(P134="Argent",50,IF(P134="Bronze",40,IF(P134="Cinq",15,IF(P134="Sept",5,0)))))</f>
        <v>0</v>
      </c>
      <c r="R134" s="27" t="s">
        <v>55</v>
      </c>
      <c r="S134" s="27">
        <f t="shared" ref="S134:S149" si="164">IF(R134="Or",90,IF(R134="Argent",50,IF(R134="Bronze",40,IF(R134="Cinq",15,IF(R134="Sept",5,0)))))</f>
        <v>90</v>
      </c>
      <c r="T134" s="27"/>
      <c r="U134" s="27">
        <f t="shared" ref="U134:U149" si="165">IF(T134="Or",160,IF(T134="Argent",90,IF(T134="Bronze",70,IF(T134="Cinq",25,IF(T134="Sept",10,0)))))</f>
        <v>0</v>
      </c>
      <c r="V134" s="27"/>
      <c r="W134" s="27">
        <f t="shared" ref="W134:W149" si="166">IF(V134="Or",90,IF(V134="Argent",50,IF(V134="Bronze",40,IF(V134="Cinq",15,IF(V134="Sept",5,0)))))</f>
        <v>0</v>
      </c>
      <c r="X134" s="27"/>
      <c r="Y134" s="27">
        <f t="shared" ref="Y134:Y149" si="167">IF(X134="Or",90,IF(X134="Argent",50,IF(X134="Bronze",40,IF(X134="Cinq",15,IF(X134="Sept",5,0)))))</f>
        <v>0</v>
      </c>
      <c r="Z134" s="28">
        <f t="shared" ref="Z134:Z149" si="168">K134</f>
        <v>90</v>
      </c>
      <c r="AA134" s="28">
        <f t="shared" ref="AA134:AA149" si="169">S134</f>
        <v>90</v>
      </c>
      <c r="AB134" s="28">
        <f t="shared" ref="AB134:AB149" si="170">U134</f>
        <v>0</v>
      </c>
      <c r="AC134" s="28">
        <f t="shared" ref="AC134:AC149" si="171">W134</f>
        <v>0</v>
      </c>
      <c r="AD134" s="28">
        <f t="shared" ref="AD134:AD149" si="172">M134</f>
        <v>90</v>
      </c>
      <c r="AE134" s="28">
        <f t="shared" ref="AE134:AE149" si="173">O134</f>
        <v>90</v>
      </c>
      <c r="AF134" s="28">
        <f t="shared" ref="AF134:AF149" si="174">Q134</f>
        <v>0</v>
      </c>
      <c r="AG134" s="28">
        <f t="shared" ref="AG134:AG149" si="175">Y134</f>
        <v>0</v>
      </c>
    </row>
    <row r="135" spans="1:33" s="29" customFormat="1" ht="16.149999999999999" thickBot="1" x14ac:dyDescent="0.5">
      <c r="A135" s="21" t="s">
        <v>46</v>
      </c>
      <c r="B135" s="22">
        <f t="shared" si="156"/>
        <v>2</v>
      </c>
      <c r="C135" s="23" t="s">
        <v>290</v>
      </c>
      <c r="D135" s="23" t="s">
        <v>291</v>
      </c>
      <c r="E135" s="23" t="s">
        <v>83</v>
      </c>
      <c r="F135" s="23" t="s">
        <v>64</v>
      </c>
      <c r="G135" s="24">
        <f t="shared" si="157"/>
        <v>140</v>
      </c>
      <c r="H135" s="25">
        <f t="shared" si="158"/>
        <v>140</v>
      </c>
      <c r="I135" s="26">
        <f t="shared" si="159"/>
        <v>4</v>
      </c>
      <c r="J135" s="27" t="s">
        <v>30</v>
      </c>
      <c r="K135" s="27">
        <f t="shared" si="160"/>
        <v>5</v>
      </c>
      <c r="L135" s="27" t="s">
        <v>30</v>
      </c>
      <c r="M135" s="27">
        <f t="shared" si="161"/>
        <v>5</v>
      </c>
      <c r="N135" s="27" t="s">
        <v>58</v>
      </c>
      <c r="O135" s="27">
        <f t="shared" si="162"/>
        <v>40</v>
      </c>
      <c r="P135" s="27" t="s">
        <v>55</v>
      </c>
      <c r="Q135" s="27">
        <f t="shared" si="163"/>
        <v>90</v>
      </c>
      <c r="R135" s="27"/>
      <c r="S135" s="27">
        <f t="shared" si="164"/>
        <v>0</v>
      </c>
      <c r="T135" s="27"/>
      <c r="U135" s="27">
        <f t="shared" si="165"/>
        <v>0</v>
      </c>
      <c r="V135" s="27"/>
      <c r="W135" s="27">
        <f t="shared" si="166"/>
        <v>0</v>
      </c>
      <c r="X135" s="27"/>
      <c r="Y135" s="27">
        <f t="shared" si="167"/>
        <v>0</v>
      </c>
      <c r="Z135" s="28">
        <f t="shared" si="168"/>
        <v>5</v>
      </c>
      <c r="AA135" s="28">
        <f t="shared" si="169"/>
        <v>0</v>
      </c>
      <c r="AB135" s="28">
        <f t="shared" si="170"/>
        <v>0</v>
      </c>
      <c r="AC135" s="28">
        <f t="shared" si="171"/>
        <v>0</v>
      </c>
      <c r="AD135" s="28">
        <f t="shared" si="172"/>
        <v>5</v>
      </c>
      <c r="AE135" s="28">
        <f t="shared" si="173"/>
        <v>40</v>
      </c>
      <c r="AF135" s="28">
        <f t="shared" si="174"/>
        <v>90</v>
      </c>
      <c r="AG135" s="28">
        <f t="shared" si="175"/>
        <v>0</v>
      </c>
    </row>
    <row r="136" spans="1:33" s="29" customFormat="1" ht="16.149999999999999" thickBot="1" x14ac:dyDescent="0.5">
      <c r="A136" s="21" t="s">
        <v>46</v>
      </c>
      <c r="B136" s="22">
        <f t="shared" si="156"/>
        <v>3</v>
      </c>
      <c r="C136" s="23" t="s">
        <v>93</v>
      </c>
      <c r="D136" s="23" t="s">
        <v>94</v>
      </c>
      <c r="E136" s="23" t="s">
        <v>88</v>
      </c>
      <c r="F136" s="23" t="s">
        <v>71</v>
      </c>
      <c r="G136" s="24">
        <f t="shared" si="157"/>
        <v>115</v>
      </c>
      <c r="H136" s="25">
        <f t="shared" si="158"/>
        <v>115</v>
      </c>
      <c r="I136" s="26">
        <f t="shared" si="159"/>
        <v>3</v>
      </c>
      <c r="J136" s="27" t="s">
        <v>60</v>
      </c>
      <c r="K136" s="27">
        <f t="shared" si="160"/>
        <v>15</v>
      </c>
      <c r="L136" s="27"/>
      <c r="M136" s="27">
        <f t="shared" si="161"/>
        <v>0</v>
      </c>
      <c r="N136" s="27" t="s">
        <v>65</v>
      </c>
      <c r="O136" s="27">
        <f t="shared" si="162"/>
        <v>50</v>
      </c>
      <c r="P136" s="27" t="s">
        <v>65</v>
      </c>
      <c r="Q136" s="27">
        <f t="shared" si="163"/>
        <v>50</v>
      </c>
      <c r="R136" s="27"/>
      <c r="S136" s="27">
        <f t="shared" si="164"/>
        <v>0</v>
      </c>
      <c r="T136" s="27"/>
      <c r="U136" s="27">
        <f t="shared" si="165"/>
        <v>0</v>
      </c>
      <c r="V136" s="27"/>
      <c r="W136" s="27">
        <f t="shared" si="166"/>
        <v>0</v>
      </c>
      <c r="X136" s="27"/>
      <c r="Y136" s="27">
        <f t="shared" si="167"/>
        <v>0</v>
      </c>
      <c r="Z136" s="28">
        <f t="shared" si="168"/>
        <v>15</v>
      </c>
      <c r="AA136" s="28">
        <f t="shared" si="169"/>
        <v>0</v>
      </c>
      <c r="AB136" s="28">
        <f t="shared" si="170"/>
        <v>0</v>
      </c>
      <c r="AC136" s="28">
        <f t="shared" si="171"/>
        <v>0</v>
      </c>
      <c r="AD136" s="28">
        <f t="shared" si="172"/>
        <v>0</v>
      </c>
      <c r="AE136" s="28">
        <f t="shared" si="173"/>
        <v>50</v>
      </c>
      <c r="AF136" s="28">
        <f t="shared" si="174"/>
        <v>50</v>
      </c>
      <c r="AG136" s="28">
        <f t="shared" si="175"/>
        <v>0</v>
      </c>
    </row>
    <row r="137" spans="1:33" s="29" customFormat="1" ht="16.149999999999999" thickBot="1" x14ac:dyDescent="0.5">
      <c r="A137" s="21" t="s">
        <v>46</v>
      </c>
      <c r="B137" s="22">
        <f t="shared" si="156"/>
        <v>4</v>
      </c>
      <c r="C137" s="23" t="s">
        <v>287</v>
      </c>
      <c r="D137" s="23" t="s">
        <v>288</v>
      </c>
      <c r="E137" s="23" t="s">
        <v>289</v>
      </c>
      <c r="F137" s="23" t="s">
        <v>69</v>
      </c>
      <c r="G137" s="24">
        <f t="shared" si="157"/>
        <v>90</v>
      </c>
      <c r="H137" s="25">
        <f t="shared" si="158"/>
        <v>90</v>
      </c>
      <c r="I137" s="26">
        <f t="shared" si="159"/>
        <v>2</v>
      </c>
      <c r="J137" s="27" t="s">
        <v>65</v>
      </c>
      <c r="K137" s="27">
        <f t="shared" si="160"/>
        <v>50</v>
      </c>
      <c r="L137" s="27"/>
      <c r="M137" s="27">
        <f t="shared" si="161"/>
        <v>0</v>
      </c>
      <c r="N137" s="27"/>
      <c r="O137" s="27">
        <f t="shared" si="162"/>
        <v>0</v>
      </c>
      <c r="P137" s="27" t="s">
        <v>58</v>
      </c>
      <c r="Q137" s="27">
        <f t="shared" si="163"/>
        <v>40</v>
      </c>
      <c r="R137" s="27"/>
      <c r="S137" s="27">
        <f t="shared" si="164"/>
        <v>0</v>
      </c>
      <c r="T137" s="27"/>
      <c r="U137" s="27">
        <f t="shared" si="165"/>
        <v>0</v>
      </c>
      <c r="V137" s="27"/>
      <c r="W137" s="27">
        <f t="shared" si="166"/>
        <v>0</v>
      </c>
      <c r="X137" s="27"/>
      <c r="Y137" s="27">
        <f t="shared" si="167"/>
        <v>0</v>
      </c>
      <c r="Z137" s="28">
        <f t="shared" si="168"/>
        <v>50</v>
      </c>
      <c r="AA137" s="28">
        <f t="shared" si="169"/>
        <v>0</v>
      </c>
      <c r="AB137" s="28">
        <f t="shared" si="170"/>
        <v>0</v>
      </c>
      <c r="AC137" s="28">
        <f t="shared" si="171"/>
        <v>0</v>
      </c>
      <c r="AD137" s="28">
        <f t="shared" si="172"/>
        <v>0</v>
      </c>
      <c r="AE137" s="28">
        <f t="shared" si="173"/>
        <v>0</v>
      </c>
      <c r="AF137" s="28">
        <f t="shared" si="174"/>
        <v>40</v>
      </c>
      <c r="AG137" s="28">
        <f t="shared" si="175"/>
        <v>0</v>
      </c>
    </row>
    <row r="138" spans="1:33" s="29" customFormat="1" ht="16.149999999999999" thickBot="1" x14ac:dyDescent="0.5">
      <c r="A138" s="21" t="s">
        <v>46</v>
      </c>
      <c r="B138" s="22">
        <f t="shared" si="156"/>
        <v>5</v>
      </c>
      <c r="C138" s="23" t="s">
        <v>66</v>
      </c>
      <c r="D138" s="23" t="s">
        <v>67</v>
      </c>
      <c r="E138" s="23" t="s">
        <v>84</v>
      </c>
      <c r="F138" s="23" t="s">
        <v>69</v>
      </c>
      <c r="G138" s="24">
        <f t="shared" si="157"/>
        <v>65</v>
      </c>
      <c r="H138" s="25">
        <f t="shared" si="158"/>
        <v>65</v>
      </c>
      <c r="I138" s="26">
        <f t="shared" si="159"/>
        <v>2</v>
      </c>
      <c r="J138" s="27" t="s">
        <v>60</v>
      </c>
      <c r="K138" s="27">
        <f t="shared" si="160"/>
        <v>15</v>
      </c>
      <c r="L138" s="27" t="s">
        <v>65</v>
      </c>
      <c r="M138" s="27">
        <f t="shared" si="161"/>
        <v>50</v>
      </c>
      <c r="N138" s="27"/>
      <c r="O138" s="27">
        <f t="shared" si="162"/>
        <v>0</v>
      </c>
      <c r="P138" s="27"/>
      <c r="Q138" s="27">
        <f t="shared" si="163"/>
        <v>0</v>
      </c>
      <c r="R138" s="27"/>
      <c r="S138" s="27">
        <f t="shared" si="164"/>
        <v>0</v>
      </c>
      <c r="T138" s="27"/>
      <c r="U138" s="27">
        <f t="shared" si="165"/>
        <v>0</v>
      </c>
      <c r="V138" s="27"/>
      <c r="W138" s="27">
        <f t="shared" si="166"/>
        <v>0</v>
      </c>
      <c r="X138" s="27"/>
      <c r="Y138" s="27">
        <f t="shared" si="167"/>
        <v>0</v>
      </c>
      <c r="Z138" s="28">
        <f t="shared" si="168"/>
        <v>15</v>
      </c>
      <c r="AA138" s="28">
        <f t="shared" si="169"/>
        <v>0</v>
      </c>
      <c r="AB138" s="28">
        <f t="shared" si="170"/>
        <v>0</v>
      </c>
      <c r="AC138" s="28">
        <f t="shared" si="171"/>
        <v>0</v>
      </c>
      <c r="AD138" s="28">
        <f t="shared" si="172"/>
        <v>50</v>
      </c>
      <c r="AE138" s="28">
        <f t="shared" si="173"/>
        <v>0</v>
      </c>
      <c r="AF138" s="28">
        <f t="shared" si="174"/>
        <v>0</v>
      </c>
      <c r="AG138" s="28">
        <f t="shared" si="175"/>
        <v>0</v>
      </c>
    </row>
    <row r="139" spans="1:33" s="29" customFormat="1" ht="16.25" customHeight="1" thickBot="1" x14ac:dyDescent="0.5">
      <c r="A139" s="21" t="s">
        <v>46</v>
      </c>
      <c r="B139" s="22">
        <f t="shared" si="156"/>
        <v>6</v>
      </c>
      <c r="C139" s="23" t="s">
        <v>326</v>
      </c>
      <c r="D139" s="23" t="s">
        <v>327</v>
      </c>
      <c r="E139" s="23" t="s">
        <v>267</v>
      </c>
      <c r="F139" s="23" t="s">
        <v>64</v>
      </c>
      <c r="G139" s="24">
        <f t="shared" si="157"/>
        <v>55</v>
      </c>
      <c r="H139" s="25">
        <f t="shared" si="158"/>
        <v>55</v>
      </c>
      <c r="I139" s="26">
        <f t="shared" si="159"/>
        <v>2</v>
      </c>
      <c r="J139" s="27"/>
      <c r="K139" s="27">
        <f t="shared" si="160"/>
        <v>0</v>
      </c>
      <c r="L139" s="27" t="s">
        <v>60</v>
      </c>
      <c r="M139" s="27">
        <f t="shared" si="161"/>
        <v>15</v>
      </c>
      <c r="N139" s="27" t="s">
        <v>58</v>
      </c>
      <c r="O139" s="27">
        <f t="shared" si="162"/>
        <v>40</v>
      </c>
      <c r="P139" s="27"/>
      <c r="Q139" s="27">
        <f t="shared" si="163"/>
        <v>0</v>
      </c>
      <c r="R139" s="27"/>
      <c r="S139" s="27">
        <f t="shared" si="164"/>
        <v>0</v>
      </c>
      <c r="T139" s="27"/>
      <c r="U139" s="27">
        <f t="shared" si="165"/>
        <v>0</v>
      </c>
      <c r="V139" s="27"/>
      <c r="W139" s="27">
        <f t="shared" si="166"/>
        <v>0</v>
      </c>
      <c r="X139" s="27"/>
      <c r="Y139" s="27">
        <f t="shared" si="167"/>
        <v>0</v>
      </c>
      <c r="Z139" s="28">
        <f t="shared" si="168"/>
        <v>0</v>
      </c>
      <c r="AA139" s="28">
        <f t="shared" si="169"/>
        <v>0</v>
      </c>
      <c r="AB139" s="28">
        <f t="shared" si="170"/>
        <v>0</v>
      </c>
      <c r="AC139" s="28">
        <f t="shared" si="171"/>
        <v>0</v>
      </c>
      <c r="AD139" s="28">
        <f t="shared" si="172"/>
        <v>15</v>
      </c>
      <c r="AE139" s="28">
        <f t="shared" si="173"/>
        <v>40</v>
      </c>
      <c r="AF139" s="28">
        <f t="shared" si="174"/>
        <v>0</v>
      </c>
      <c r="AG139" s="28">
        <f t="shared" si="175"/>
        <v>0</v>
      </c>
    </row>
    <row r="140" spans="1:33" s="29" customFormat="1" ht="16.25" customHeight="1" thickBot="1" x14ac:dyDescent="0.5">
      <c r="A140" s="21" t="s">
        <v>46</v>
      </c>
      <c r="B140" s="22">
        <f t="shared" si="156"/>
        <v>7</v>
      </c>
      <c r="C140" s="23" t="s">
        <v>322</v>
      </c>
      <c r="D140" s="23" t="s">
        <v>323</v>
      </c>
      <c r="E140" s="23" t="s">
        <v>105</v>
      </c>
      <c r="F140" s="23" t="s">
        <v>69</v>
      </c>
      <c r="G140" s="24">
        <f t="shared" si="157"/>
        <v>40</v>
      </c>
      <c r="H140" s="25">
        <f t="shared" si="158"/>
        <v>40</v>
      </c>
      <c r="I140" s="26">
        <f t="shared" si="159"/>
        <v>1</v>
      </c>
      <c r="J140" s="27"/>
      <c r="K140" s="27">
        <f t="shared" si="160"/>
        <v>0</v>
      </c>
      <c r="L140" s="27" t="s">
        <v>58</v>
      </c>
      <c r="M140" s="27">
        <f t="shared" si="161"/>
        <v>40</v>
      </c>
      <c r="N140" s="27"/>
      <c r="O140" s="27">
        <f t="shared" si="162"/>
        <v>0</v>
      </c>
      <c r="P140" s="27"/>
      <c r="Q140" s="27">
        <f t="shared" si="163"/>
        <v>0</v>
      </c>
      <c r="R140" s="27"/>
      <c r="S140" s="27">
        <f t="shared" si="164"/>
        <v>0</v>
      </c>
      <c r="T140" s="27"/>
      <c r="U140" s="27">
        <f t="shared" si="165"/>
        <v>0</v>
      </c>
      <c r="V140" s="27"/>
      <c r="W140" s="27">
        <f t="shared" si="166"/>
        <v>0</v>
      </c>
      <c r="X140" s="27"/>
      <c r="Y140" s="27">
        <f t="shared" si="167"/>
        <v>0</v>
      </c>
      <c r="Z140" s="28">
        <f t="shared" si="168"/>
        <v>0</v>
      </c>
      <c r="AA140" s="28">
        <f t="shared" si="169"/>
        <v>0</v>
      </c>
      <c r="AB140" s="28">
        <f t="shared" si="170"/>
        <v>0</v>
      </c>
      <c r="AC140" s="28">
        <f t="shared" si="171"/>
        <v>0</v>
      </c>
      <c r="AD140" s="28">
        <f t="shared" si="172"/>
        <v>40</v>
      </c>
      <c r="AE140" s="28">
        <f t="shared" si="173"/>
        <v>0</v>
      </c>
      <c r="AF140" s="28">
        <f t="shared" si="174"/>
        <v>0</v>
      </c>
      <c r="AG140" s="28">
        <f t="shared" si="175"/>
        <v>0</v>
      </c>
    </row>
    <row r="141" spans="1:33" s="29" customFormat="1" ht="16.25" customHeight="1" thickBot="1" x14ac:dyDescent="0.5">
      <c r="A141" s="21" t="s">
        <v>46</v>
      </c>
      <c r="B141" s="22">
        <f t="shared" si="156"/>
        <v>7</v>
      </c>
      <c r="C141" s="23" t="s">
        <v>631</v>
      </c>
      <c r="D141" s="23" t="s">
        <v>632</v>
      </c>
      <c r="E141" s="23" t="s">
        <v>392</v>
      </c>
      <c r="F141" s="23" t="s">
        <v>64</v>
      </c>
      <c r="G141" s="24">
        <f t="shared" si="157"/>
        <v>40</v>
      </c>
      <c r="H141" s="25">
        <f t="shared" si="158"/>
        <v>40</v>
      </c>
      <c r="I141" s="26">
        <f t="shared" si="159"/>
        <v>1</v>
      </c>
      <c r="J141" s="27"/>
      <c r="K141" s="27">
        <f t="shared" si="160"/>
        <v>0</v>
      </c>
      <c r="L141" s="27"/>
      <c r="M141" s="27">
        <f t="shared" si="161"/>
        <v>0</v>
      </c>
      <c r="N141" s="27"/>
      <c r="O141" s="27">
        <f t="shared" si="162"/>
        <v>0</v>
      </c>
      <c r="P141" s="27"/>
      <c r="Q141" s="27">
        <f t="shared" si="163"/>
        <v>0</v>
      </c>
      <c r="R141" s="27" t="s">
        <v>58</v>
      </c>
      <c r="S141" s="27">
        <f t="shared" si="164"/>
        <v>40</v>
      </c>
      <c r="T141" s="27"/>
      <c r="U141" s="27">
        <f t="shared" si="165"/>
        <v>0</v>
      </c>
      <c r="V141" s="27"/>
      <c r="W141" s="27">
        <f t="shared" si="166"/>
        <v>0</v>
      </c>
      <c r="X141" s="27"/>
      <c r="Y141" s="27">
        <f t="shared" si="167"/>
        <v>0</v>
      </c>
      <c r="Z141" s="28">
        <f t="shared" si="168"/>
        <v>0</v>
      </c>
      <c r="AA141" s="28">
        <f t="shared" si="169"/>
        <v>40</v>
      </c>
      <c r="AB141" s="28">
        <f t="shared" si="170"/>
        <v>0</v>
      </c>
      <c r="AC141" s="28">
        <f t="shared" si="171"/>
        <v>0</v>
      </c>
      <c r="AD141" s="28">
        <f t="shared" si="172"/>
        <v>0</v>
      </c>
      <c r="AE141" s="28">
        <f t="shared" si="173"/>
        <v>0</v>
      </c>
      <c r="AF141" s="28">
        <f t="shared" si="174"/>
        <v>0</v>
      </c>
      <c r="AG141" s="28">
        <f t="shared" si="175"/>
        <v>0</v>
      </c>
    </row>
    <row r="142" spans="1:33" s="29" customFormat="1" ht="16.25" customHeight="1" thickBot="1" x14ac:dyDescent="0.5">
      <c r="A142" s="21" t="s">
        <v>46</v>
      </c>
      <c r="B142" s="22">
        <f t="shared" si="156"/>
        <v>9</v>
      </c>
      <c r="C142" s="23" t="s">
        <v>324</v>
      </c>
      <c r="D142" s="23" t="s">
        <v>325</v>
      </c>
      <c r="E142" s="23" t="s">
        <v>267</v>
      </c>
      <c r="F142" s="23" t="s">
        <v>64</v>
      </c>
      <c r="G142" s="24">
        <f t="shared" si="157"/>
        <v>20</v>
      </c>
      <c r="H142" s="25">
        <f t="shared" si="158"/>
        <v>20</v>
      </c>
      <c r="I142" s="26">
        <f t="shared" si="159"/>
        <v>2</v>
      </c>
      <c r="J142" s="27"/>
      <c r="K142" s="27">
        <f t="shared" si="160"/>
        <v>0</v>
      </c>
      <c r="L142" s="27" t="s">
        <v>60</v>
      </c>
      <c r="M142" s="27">
        <f t="shared" si="161"/>
        <v>15</v>
      </c>
      <c r="N142" s="27"/>
      <c r="O142" s="27">
        <f t="shared" si="162"/>
        <v>0</v>
      </c>
      <c r="P142" s="27" t="s">
        <v>30</v>
      </c>
      <c r="Q142" s="27">
        <f t="shared" si="163"/>
        <v>5</v>
      </c>
      <c r="R142" s="27"/>
      <c r="S142" s="27">
        <f t="shared" si="164"/>
        <v>0</v>
      </c>
      <c r="T142" s="27"/>
      <c r="U142" s="27">
        <f t="shared" si="165"/>
        <v>0</v>
      </c>
      <c r="V142" s="27"/>
      <c r="W142" s="27">
        <f t="shared" si="166"/>
        <v>0</v>
      </c>
      <c r="X142" s="27"/>
      <c r="Y142" s="27">
        <f t="shared" si="167"/>
        <v>0</v>
      </c>
      <c r="Z142" s="28">
        <f t="shared" si="168"/>
        <v>0</v>
      </c>
      <c r="AA142" s="28">
        <f t="shared" si="169"/>
        <v>0</v>
      </c>
      <c r="AB142" s="28">
        <f t="shared" si="170"/>
        <v>0</v>
      </c>
      <c r="AC142" s="28">
        <f t="shared" si="171"/>
        <v>0</v>
      </c>
      <c r="AD142" s="28">
        <f t="shared" si="172"/>
        <v>15</v>
      </c>
      <c r="AE142" s="28">
        <f t="shared" si="173"/>
        <v>0</v>
      </c>
      <c r="AF142" s="28">
        <f t="shared" si="174"/>
        <v>5</v>
      </c>
      <c r="AG142" s="28">
        <f t="shared" si="175"/>
        <v>0</v>
      </c>
    </row>
    <row r="143" spans="1:33" s="29" customFormat="1" ht="16.25" customHeight="1" thickBot="1" x14ac:dyDescent="0.5">
      <c r="A143" s="21" t="s">
        <v>46</v>
      </c>
      <c r="B143" s="22">
        <f t="shared" si="156"/>
        <v>10</v>
      </c>
      <c r="C143" s="23" t="s">
        <v>431</v>
      </c>
      <c r="D143" s="23" t="s">
        <v>432</v>
      </c>
      <c r="E143" s="23" t="s">
        <v>433</v>
      </c>
      <c r="F143" s="23" t="s">
        <v>64</v>
      </c>
      <c r="G143" s="24">
        <f t="shared" si="157"/>
        <v>15</v>
      </c>
      <c r="H143" s="25">
        <f t="shared" si="158"/>
        <v>15</v>
      </c>
      <c r="I143" s="26">
        <f t="shared" si="159"/>
        <v>1</v>
      </c>
      <c r="J143" s="27"/>
      <c r="K143" s="27">
        <f t="shared" si="160"/>
        <v>0</v>
      </c>
      <c r="L143" s="27"/>
      <c r="M143" s="27">
        <f t="shared" si="161"/>
        <v>0</v>
      </c>
      <c r="N143" s="27" t="s">
        <v>60</v>
      </c>
      <c r="O143" s="27">
        <f t="shared" si="162"/>
        <v>15</v>
      </c>
      <c r="P143" s="27"/>
      <c r="Q143" s="27">
        <f t="shared" si="163"/>
        <v>0</v>
      </c>
      <c r="R143" s="27"/>
      <c r="S143" s="27">
        <f t="shared" si="164"/>
        <v>0</v>
      </c>
      <c r="T143" s="27"/>
      <c r="U143" s="27">
        <f t="shared" si="165"/>
        <v>0</v>
      </c>
      <c r="V143" s="27"/>
      <c r="W143" s="27">
        <f t="shared" si="166"/>
        <v>0</v>
      </c>
      <c r="X143" s="27"/>
      <c r="Y143" s="27">
        <f t="shared" si="167"/>
        <v>0</v>
      </c>
      <c r="Z143" s="28">
        <f t="shared" si="168"/>
        <v>0</v>
      </c>
      <c r="AA143" s="28">
        <f t="shared" si="169"/>
        <v>0</v>
      </c>
      <c r="AB143" s="28">
        <f t="shared" si="170"/>
        <v>0</v>
      </c>
      <c r="AC143" s="28">
        <f t="shared" si="171"/>
        <v>0</v>
      </c>
      <c r="AD143" s="28">
        <f t="shared" si="172"/>
        <v>0</v>
      </c>
      <c r="AE143" s="28">
        <f t="shared" si="173"/>
        <v>15</v>
      </c>
      <c r="AF143" s="28">
        <f t="shared" si="174"/>
        <v>0</v>
      </c>
      <c r="AG143" s="28">
        <f t="shared" si="175"/>
        <v>0</v>
      </c>
    </row>
    <row r="144" spans="1:33" s="29" customFormat="1" ht="16.25" customHeight="1" thickBot="1" x14ac:dyDescent="0.5">
      <c r="A144" s="21" t="s">
        <v>46</v>
      </c>
      <c r="B144" s="22">
        <f t="shared" si="156"/>
        <v>10</v>
      </c>
      <c r="C144" s="23" t="s">
        <v>558</v>
      </c>
      <c r="D144" s="23" t="s">
        <v>559</v>
      </c>
      <c r="E144" s="23" t="s">
        <v>543</v>
      </c>
      <c r="F144" s="23" t="s">
        <v>57</v>
      </c>
      <c r="G144" s="24">
        <f t="shared" si="157"/>
        <v>15</v>
      </c>
      <c r="H144" s="25">
        <f t="shared" si="158"/>
        <v>15</v>
      </c>
      <c r="I144" s="26">
        <f t="shared" si="159"/>
        <v>1</v>
      </c>
      <c r="J144" s="27"/>
      <c r="K144" s="27">
        <f t="shared" si="160"/>
        <v>0</v>
      </c>
      <c r="L144" s="27"/>
      <c r="M144" s="27">
        <f t="shared" si="161"/>
        <v>0</v>
      </c>
      <c r="N144" s="27"/>
      <c r="O144" s="27">
        <f t="shared" si="162"/>
        <v>0</v>
      </c>
      <c r="P144" s="27" t="s">
        <v>60</v>
      </c>
      <c r="Q144" s="27">
        <f t="shared" si="163"/>
        <v>15</v>
      </c>
      <c r="R144" s="27"/>
      <c r="S144" s="27">
        <f t="shared" si="164"/>
        <v>0</v>
      </c>
      <c r="T144" s="27"/>
      <c r="U144" s="27">
        <f t="shared" si="165"/>
        <v>0</v>
      </c>
      <c r="V144" s="27"/>
      <c r="W144" s="27">
        <f t="shared" si="166"/>
        <v>0</v>
      </c>
      <c r="X144" s="27"/>
      <c r="Y144" s="27">
        <f t="shared" si="167"/>
        <v>0</v>
      </c>
      <c r="Z144" s="28">
        <f t="shared" si="168"/>
        <v>0</v>
      </c>
      <c r="AA144" s="28">
        <f t="shared" si="169"/>
        <v>0</v>
      </c>
      <c r="AB144" s="28">
        <f t="shared" si="170"/>
        <v>0</v>
      </c>
      <c r="AC144" s="28">
        <f t="shared" si="171"/>
        <v>0</v>
      </c>
      <c r="AD144" s="28">
        <f t="shared" si="172"/>
        <v>0</v>
      </c>
      <c r="AE144" s="28">
        <f t="shared" si="173"/>
        <v>0</v>
      </c>
      <c r="AF144" s="28">
        <f t="shared" si="174"/>
        <v>15</v>
      </c>
      <c r="AG144" s="28">
        <f t="shared" si="175"/>
        <v>0</v>
      </c>
    </row>
    <row r="145" spans="1:33" s="29" customFormat="1" ht="16.25" customHeight="1" thickBot="1" x14ac:dyDescent="0.5">
      <c r="A145" s="21" t="s">
        <v>46</v>
      </c>
      <c r="B145" s="22">
        <f t="shared" si="156"/>
        <v>10</v>
      </c>
      <c r="C145" s="23" t="s">
        <v>633</v>
      </c>
      <c r="D145" s="23" t="s">
        <v>634</v>
      </c>
      <c r="E145" s="23" t="s">
        <v>142</v>
      </c>
      <c r="F145" s="23" t="s">
        <v>53</v>
      </c>
      <c r="G145" s="24">
        <f t="shared" si="157"/>
        <v>15</v>
      </c>
      <c r="H145" s="25">
        <f t="shared" si="158"/>
        <v>15</v>
      </c>
      <c r="I145" s="26">
        <f t="shared" si="159"/>
        <v>1</v>
      </c>
      <c r="J145" s="27"/>
      <c r="K145" s="27">
        <f t="shared" si="160"/>
        <v>0</v>
      </c>
      <c r="L145" s="27"/>
      <c r="M145" s="27">
        <f t="shared" si="161"/>
        <v>0</v>
      </c>
      <c r="N145" s="27"/>
      <c r="O145" s="27">
        <f t="shared" si="162"/>
        <v>0</v>
      </c>
      <c r="P145" s="27"/>
      <c r="Q145" s="27">
        <f t="shared" si="163"/>
        <v>0</v>
      </c>
      <c r="R145" s="27" t="s">
        <v>60</v>
      </c>
      <c r="S145" s="27">
        <f t="shared" si="164"/>
        <v>15</v>
      </c>
      <c r="T145" s="27"/>
      <c r="U145" s="27">
        <f t="shared" si="165"/>
        <v>0</v>
      </c>
      <c r="V145" s="27"/>
      <c r="W145" s="27">
        <f t="shared" si="166"/>
        <v>0</v>
      </c>
      <c r="X145" s="27"/>
      <c r="Y145" s="27">
        <f t="shared" si="167"/>
        <v>0</v>
      </c>
      <c r="Z145" s="28">
        <f t="shared" si="168"/>
        <v>0</v>
      </c>
      <c r="AA145" s="28">
        <f t="shared" si="169"/>
        <v>15</v>
      </c>
      <c r="AB145" s="28">
        <f t="shared" si="170"/>
        <v>0</v>
      </c>
      <c r="AC145" s="28">
        <f t="shared" si="171"/>
        <v>0</v>
      </c>
      <c r="AD145" s="28">
        <f t="shared" si="172"/>
        <v>0</v>
      </c>
      <c r="AE145" s="28">
        <f t="shared" si="173"/>
        <v>0</v>
      </c>
      <c r="AF145" s="28">
        <f t="shared" si="174"/>
        <v>0</v>
      </c>
      <c r="AG145" s="28">
        <f t="shared" si="175"/>
        <v>0</v>
      </c>
    </row>
    <row r="146" spans="1:33" s="29" customFormat="1" ht="16.25" customHeight="1" thickBot="1" x14ac:dyDescent="0.5">
      <c r="A146" s="21" t="s">
        <v>46</v>
      </c>
      <c r="B146" s="22">
        <f t="shared" si="156"/>
        <v>10</v>
      </c>
      <c r="C146" s="23" t="s">
        <v>429</v>
      </c>
      <c r="D146" s="23" t="s">
        <v>430</v>
      </c>
      <c r="E146" s="23" t="s">
        <v>414</v>
      </c>
      <c r="F146" s="23" t="s">
        <v>89</v>
      </c>
      <c r="G146" s="24">
        <f t="shared" si="157"/>
        <v>15</v>
      </c>
      <c r="H146" s="25">
        <f t="shared" si="158"/>
        <v>15</v>
      </c>
      <c r="I146" s="26">
        <f t="shared" si="159"/>
        <v>1</v>
      </c>
      <c r="J146" s="27"/>
      <c r="K146" s="27">
        <f t="shared" si="160"/>
        <v>0</v>
      </c>
      <c r="L146" s="27"/>
      <c r="M146" s="27">
        <f t="shared" si="161"/>
        <v>0</v>
      </c>
      <c r="N146" s="27"/>
      <c r="O146" s="27">
        <f t="shared" si="162"/>
        <v>0</v>
      </c>
      <c r="P146" s="27"/>
      <c r="Q146" s="27">
        <f t="shared" si="163"/>
        <v>0</v>
      </c>
      <c r="R146" s="27" t="s">
        <v>60</v>
      </c>
      <c r="S146" s="27">
        <f t="shared" si="164"/>
        <v>15</v>
      </c>
      <c r="T146" s="27"/>
      <c r="U146" s="27">
        <f t="shared" si="165"/>
        <v>0</v>
      </c>
      <c r="V146" s="27"/>
      <c r="W146" s="27">
        <f t="shared" si="166"/>
        <v>0</v>
      </c>
      <c r="X146" s="27"/>
      <c r="Y146" s="27">
        <f t="shared" si="167"/>
        <v>0</v>
      </c>
      <c r="Z146" s="28">
        <f t="shared" si="168"/>
        <v>0</v>
      </c>
      <c r="AA146" s="28">
        <f t="shared" si="169"/>
        <v>15</v>
      </c>
      <c r="AB146" s="28">
        <f t="shared" si="170"/>
        <v>0</v>
      </c>
      <c r="AC146" s="28">
        <f t="shared" si="171"/>
        <v>0</v>
      </c>
      <c r="AD146" s="28">
        <f t="shared" si="172"/>
        <v>0</v>
      </c>
      <c r="AE146" s="28">
        <f t="shared" si="173"/>
        <v>0</v>
      </c>
      <c r="AF146" s="28">
        <f t="shared" si="174"/>
        <v>0</v>
      </c>
      <c r="AG146" s="28">
        <f t="shared" si="175"/>
        <v>0</v>
      </c>
    </row>
    <row r="147" spans="1:33" s="29" customFormat="1" ht="16.25" customHeight="1" thickBot="1" x14ac:dyDescent="0.5">
      <c r="A147" s="21" t="s">
        <v>46</v>
      </c>
      <c r="B147" s="22">
        <f t="shared" si="156"/>
        <v>14</v>
      </c>
      <c r="C147" s="23" t="s">
        <v>328</v>
      </c>
      <c r="D147" s="23" t="s">
        <v>329</v>
      </c>
      <c r="E147" s="23" t="s">
        <v>100</v>
      </c>
      <c r="F147" s="23" t="s">
        <v>57</v>
      </c>
      <c r="G147" s="24">
        <f t="shared" si="157"/>
        <v>10</v>
      </c>
      <c r="H147" s="25">
        <f t="shared" si="158"/>
        <v>10</v>
      </c>
      <c r="I147" s="26">
        <f t="shared" si="159"/>
        <v>2</v>
      </c>
      <c r="J147" s="27"/>
      <c r="K147" s="27">
        <f t="shared" si="160"/>
        <v>0</v>
      </c>
      <c r="L147" s="27" t="s">
        <v>30</v>
      </c>
      <c r="M147" s="27">
        <f t="shared" si="161"/>
        <v>5</v>
      </c>
      <c r="N147" s="27" t="s">
        <v>30</v>
      </c>
      <c r="O147" s="27">
        <f t="shared" si="162"/>
        <v>5</v>
      </c>
      <c r="P147" s="27"/>
      <c r="Q147" s="27">
        <f t="shared" si="163"/>
        <v>0</v>
      </c>
      <c r="R147" s="27"/>
      <c r="S147" s="27">
        <f t="shared" si="164"/>
        <v>0</v>
      </c>
      <c r="T147" s="27"/>
      <c r="U147" s="27">
        <f t="shared" si="165"/>
        <v>0</v>
      </c>
      <c r="V147" s="27"/>
      <c r="W147" s="27">
        <f t="shared" si="166"/>
        <v>0</v>
      </c>
      <c r="X147" s="27"/>
      <c r="Y147" s="27">
        <f t="shared" si="167"/>
        <v>0</v>
      </c>
      <c r="Z147" s="28">
        <f t="shared" si="168"/>
        <v>0</v>
      </c>
      <c r="AA147" s="28">
        <f t="shared" si="169"/>
        <v>0</v>
      </c>
      <c r="AB147" s="28">
        <f t="shared" si="170"/>
        <v>0</v>
      </c>
      <c r="AC147" s="28">
        <f t="shared" si="171"/>
        <v>0</v>
      </c>
      <c r="AD147" s="28">
        <f t="shared" si="172"/>
        <v>5</v>
      </c>
      <c r="AE147" s="28">
        <f t="shared" si="173"/>
        <v>5</v>
      </c>
      <c r="AF147" s="28">
        <f t="shared" si="174"/>
        <v>0</v>
      </c>
      <c r="AG147" s="28">
        <f t="shared" si="175"/>
        <v>0</v>
      </c>
    </row>
    <row r="148" spans="1:33" s="29" customFormat="1" ht="16.25" customHeight="1" thickBot="1" x14ac:dyDescent="0.5">
      <c r="A148" s="21" t="s">
        <v>46</v>
      </c>
      <c r="B148" s="22">
        <f t="shared" si="156"/>
        <v>15</v>
      </c>
      <c r="C148" s="23" t="s">
        <v>434</v>
      </c>
      <c r="D148" s="23" t="s">
        <v>435</v>
      </c>
      <c r="E148" s="23" t="s">
        <v>433</v>
      </c>
      <c r="F148" s="23" t="s">
        <v>64</v>
      </c>
      <c r="G148" s="24">
        <f t="shared" si="157"/>
        <v>5</v>
      </c>
      <c r="H148" s="25">
        <f t="shared" si="158"/>
        <v>5</v>
      </c>
      <c r="I148" s="26">
        <f t="shared" si="159"/>
        <v>1</v>
      </c>
      <c r="J148" s="27"/>
      <c r="K148" s="27">
        <f t="shared" si="160"/>
        <v>0</v>
      </c>
      <c r="L148" s="27"/>
      <c r="M148" s="27">
        <f t="shared" si="161"/>
        <v>0</v>
      </c>
      <c r="N148" s="27" t="s">
        <v>30</v>
      </c>
      <c r="O148" s="27">
        <f t="shared" si="162"/>
        <v>5</v>
      </c>
      <c r="P148" s="27"/>
      <c r="Q148" s="27">
        <f t="shared" si="163"/>
        <v>0</v>
      </c>
      <c r="R148" s="27"/>
      <c r="S148" s="27">
        <f t="shared" si="164"/>
        <v>0</v>
      </c>
      <c r="T148" s="27"/>
      <c r="U148" s="27">
        <f t="shared" si="165"/>
        <v>0</v>
      </c>
      <c r="V148" s="27"/>
      <c r="W148" s="27">
        <f t="shared" si="166"/>
        <v>0</v>
      </c>
      <c r="X148" s="27"/>
      <c r="Y148" s="27">
        <f t="shared" si="167"/>
        <v>0</v>
      </c>
      <c r="Z148" s="28">
        <f t="shared" si="168"/>
        <v>0</v>
      </c>
      <c r="AA148" s="28">
        <f t="shared" si="169"/>
        <v>0</v>
      </c>
      <c r="AB148" s="28">
        <f t="shared" si="170"/>
        <v>0</v>
      </c>
      <c r="AC148" s="28">
        <f t="shared" si="171"/>
        <v>0</v>
      </c>
      <c r="AD148" s="28">
        <f t="shared" si="172"/>
        <v>0</v>
      </c>
      <c r="AE148" s="28">
        <f t="shared" si="173"/>
        <v>5</v>
      </c>
      <c r="AF148" s="28">
        <f t="shared" si="174"/>
        <v>0</v>
      </c>
      <c r="AG148" s="28">
        <f t="shared" si="175"/>
        <v>0</v>
      </c>
    </row>
    <row r="149" spans="1:33" s="29" customFormat="1" ht="16.25" customHeight="1" thickBot="1" x14ac:dyDescent="0.5">
      <c r="A149" s="21" t="s">
        <v>46</v>
      </c>
      <c r="B149" s="22">
        <f t="shared" si="156"/>
        <v>15</v>
      </c>
      <c r="C149" s="23" t="s">
        <v>560</v>
      </c>
      <c r="D149" s="23" t="s">
        <v>561</v>
      </c>
      <c r="E149" s="23" t="s">
        <v>87</v>
      </c>
      <c r="F149" s="23" t="s">
        <v>69</v>
      </c>
      <c r="G149" s="24">
        <f t="shared" si="157"/>
        <v>5</v>
      </c>
      <c r="H149" s="25">
        <f t="shared" si="158"/>
        <v>5</v>
      </c>
      <c r="I149" s="26">
        <f t="shared" si="159"/>
        <v>1</v>
      </c>
      <c r="J149" s="27"/>
      <c r="K149" s="27">
        <f t="shared" si="160"/>
        <v>0</v>
      </c>
      <c r="L149" s="27"/>
      <c r="M149" s="27">
        <f t="shared" si="161"/>
        <v>0</v>
      </c>
      <c r="N149" s="27"/>
      <c r="O149" s="27">
        <f t="shared" si="162"/>
        <v>0</v>
      </c>
      <c r="P149" s="27" t="s">
        <v>30</v>
      </c>
      <c r="Q149" s="27">
        <f t="shared" si="163"/>
        <v>5</v>
      </c>
      <c r="R149" s="27"/>
      <c r="S149" s="27">
        <f t="shared" si="164"/>
        <v>0</v>
      </c>
      <c r="T149" s="27"/>
      <c r="U149" s="27">
        <f t="shared" si="165"/>
        <v>0</v>
      </c>
      <c r="V149" s="27"/>
      <c r="W149" s="27">
        <f t="shared" si="166"/>
        <v>0</v>
      </c>
      <c r="X149" s="27"/>
      <c r="Y149" s="27">
        <f t="shared" si="167"/>
        <v>0</v>
      </c>
      <c r="Z149" s="28">
        <f t="shared" si="168"/>
        <v>0</v>
      </c>
      <c r="AA149" s="28">
        <f t="shared" si="169"/>
        <v>0</v>
      </c>
      <c r="AB149" s="28">
        <f t="shared" si="170"/>
        <v>0</v>
      </c>
      <c r="AC149" s="28">
        <f t="shared" si="171"/>
        <v>0</v>
      </c>
      <c r="AD149" s="28">
        <f t="shared" si="172"/>
        <v>0</v>
      </c>
      <c r="AE149" s="28">
        <f t="shared" si="173"/>
        <v>0</v>
      </c>
      <c r="AF149" s="28">
        <f t="shared" si="174"/>
        <v>5</v>
      </c>
      <c r="AG149" s="28">
        <f t="shared" si="175"/>
        <v>0</v>
      </c>
    </row>
    <row r="150" spans="1:33" s="29" customFormat="1" ht="16.25" hidden="1" customHeight="1" thickBot="1" x14ac:dyDescent="0.5">
      <c r="A150" s="21" t="s">
        <v>46</v>
      </c>
      <c r="B150" s="22">
        <f t="shared" si="156"/>
        <v>17</v>
      </c>
      <c r="C150" s="30"/>
      <c r="D150" s="30"/>
      <c r="E150" s="30"/>
      <c r="F150" s="23"/>
      <c r="G150" s="24">
        <f t="shared" ref="G150:G159" si="176">SUMPRODUCT(LARGE(Z150:AG150,ROW($1:$4)))</f>
        <v>0</v>
      </c>
      <c r="H150" s="25">
        <f t="shared" ref="H150:H159" si="177">SUM(M150,W150,K150,U150,S150,O150,Q150,Y150)</f>
        <v>0</v>
      </c>
      <c r="I150" s="26">
        <f t="shared" ref="I150:I159" si="178">COUNTA(L150,V150,J150,T150,R150,N150,P150,X150)</f>
        <v>0</v>
      </c>
      <c r="J150" s="27"/>
      <c r="K150" s="27">
        <f t="shared" ref="K150:K159" si="179">IF(J150="Or",90,IF(J150="Argent",50,IF(J150="Bronze",40,IF(J150="Cinq",15,IF(J150="Sept",5,0)))))</f>
        <v>0</v>
      </c>
      <c r="L150" s="27"/>
      <c r="M150" s="27">
        <f t="shared" ref="M150:M159" si="180">IF(L150="Or",90,IF(L150="Argent",50,IF(L150="Bronze",40,IF(L150="Cinq",15,IF(L150="Sept",5,0)))))</f>
        <v>0</v>
      </c>
      <c r="N150" s="27"/>
      <c r="O150" s="27">
        <f t="shared" ref="O150:O159" si="181">IF(N150="Or",90,IF(N150="Argent",50,IF(N150="Bronze",40,IF(N150="Cinq",15,IF(N150="Sept",5,0)))))</f>
        <v>0</v>
      </c>
      <c r="P150" s="27"/>
      <c r="Q150" s="27">
        <f t="shared" ref="Q150:Q159" si="182">IF(P150="Or",90,IF(P150="Argent",50,IF(P150="Bronze",40,IF(P150="Cinq",15,IF(P150="Sept",5,0)))))</f>
        <v>0</v>
      </c>
      <c r="R150" s="27"/>
      <c r="S150" s="27">
        <f t="shared" ref="S150:S159" si="183">IF(R150="Or",90,IF(R150="Argent",50,IF(R150="Bronze",40,IF(R150="Cinq",15,IF(R150="Sept",5,0)))))</f>
        <v>0</v>
      </c>
      <c r="T150" s="27"/>
      <c r="U150" s="27">
        <f t="shared" ref="U150:U159" si="184">IF(T150="Or",160,IF(T150="Argent",90,IF(T150="Bronze",70,IF(T150="Cinq",25,IF(T150="Sept",10,0)))))</f>
        <v>0</v>
      </c>
      <c r="V150" s="27"/>
      <c r="W150" s="27">
        <f t="shared" ref="W150:W159" si="185">IF(V150="Or",90,IF(V150="Argent",50,IF(V150="Bronze",40,IF(V150="Cinq",15,IF(V150="Sept",5,0)))))</f>
        <v>0</v>
      </c>
      <c r="X150" s="27"/>
      <c r="Y150" s="27">
        <f t="shared" ref="Y150:Y159" si="186">IF(X150="Or",90,IF(X150="Argent",50,IF(X150="Bronze",40,IF(X150="Cinq",15,IF(X150="Sept",5,0)))))</f>
        <v>0</v>
      </c>
      <c r="Z150" s="28">
        <f t="shared" ref="Z150:Z159" si="187">K150</f>
        <v>0</v>
      </c>
      <c r="AA150" s="28">
        <f t="shared" ref="AA150:AA159" si="188">S150</f>
        <v>0</v>
      </c>
      <c r="AB150" s="28">
        <f t="shared" ref="AB150:AB159" si="189">U150</f>
        <v>0</v>
      </c>
      <c r="AC150" s="28">
        <f t="shared" ref="AC150:AC159" si="190">W150</f>
        <v>0</v>
      </c>
      <c r="AD150" s="28">
        <f t="shared" ref="AD150:AD159" si="191">M150</f>
        <v>0</v>
      </c>
      <c r="AE150" s="28">
        <f t="shared" ref="AE150:AE159" si="192">O150</f>
        <v>0</v>
      </c>
      <c r="AF150" s="28">
        <f t="shared" ref="AF150:AF159" si="193">Q150</f>
        <v>0</v>
      </c>
      <c r="AG150" s="28">
        <f t="shared" ref="AG150:AG159" si="194">Y150</f>
        <v>0</v>
      </c>
    </row>
    <row r="151" spans="1:33" s="29" customFormat="1" ht="16.25" hidden="1" customHeight="1" thickBot="1" x14ac:dyDescent="0.5">
      <c r="A151" s="21" t="s">
        <v>46</v>
      </c>
      <c r="B151" s="22">
        <f t="shared" si="156"/>
        <v>17</v>
      </c>
      <c r="C151" s="30"/>
      <c r="D151" s="30"/>
      <c r="E151" s="30"/>
      <c r="F151" s="23"/>
      <c r="G151" s="24">
        <f t="shared" si="176"/>
        <v>0</v>
      </c>
      <c r="H151" s="25">
        <f t="shared" si="177"/>
        <v>0</v>
      </c>
      <c r="I151" s="26">
        <f t="shared" si="178"/>
        <v>0</v>
      </c>
      <c r="J151" s="27"/>
      <c r="K151" s="27">
        <f t="shared" si="179"/>
        <v>0</v>
      </c>
      <c r="L151" s="27"/>
      <c r="M151" s="27">
        <f t="shared" si="180"/>
        <v>0</v>
      </c>
      <c r="N151" s="27"/>
      <c r="O151" s="27">
        <f t="shared" si="181"/>
        <v>0</v>
      </c>
      <c r="P151" s="27"/>
      <c r="Q151" s="27">
        <f t="shared" si="182"/>
        <v>0</v>
      </c>
      <c r="R151" s="27"/>
      <c r="S151" s="27">
        <f t="shared" si="183"/>
        <v>0</v>
      </c>
      <c r="T151" s="27"/>
      <c r="U151" s="27">
        <f t="shared" si="184"/>
        <v>0</v>
      </c>
      <c r="V151" s="27"/>
      <c r="W151" s="27">
        <f t="shared" si="185"/>
        <v>0</v>
      </c>
      <c r="X151" s="27"/>
      <c r="Y151" s="27">
        <f t="shared" si="186"/>
        <v>0</v>
      </c>
      <c r="Z151" s="28">
        <f t="shared" si="187"/>
        <v>0</v>
      </c>
      <c r="AA151" s="28">
        <f t="shared" si="188"/>
        <v>0</v>
      </c>
      <c r="AB151" s="28">
        <f t="shared" si="189"/>
        <v>0</v>
      </c>
      <c r="AC151" s="28">
        <f t="shared" si="190"/>
        <v>0</v>
      </c>
      <c r="AD151" s="28">
        <f t="shared" si="191"/>
        <v>0</v>
      </c>
      <c r="AE151" s="28">
        <f t="shared" si="192"/>
        <v>0</v>
      </c>
      <c r="AF151" s="28">
        <f t="shared" si="193"/>
        <v>0</v>
      </c>
      <c r="AG151" s="28">
        <f t="shared" si="194"/>
        <v>0</v>
      </c>
    </row>
    <row r="152" spans="1:33" s="29" customFormat="1" ht="18" hidden="1" customHeight="1" thickBot="1" x14ac:dyDescent="0.5">
      <c r="A152" s="21" t="s">
        <v>46</v>
      </c>
      <c r="B152" s="22">
        <f t="shared" si="156"/>
        <v>17</v>
      </c>
      <c r="C152" s="23"/>
      <c r="D152" s="23"/>
      <c r="E152" s="23"/>
      <c r="F152" s="23"/>
      <c r="G152" s="24">
        <f t="shared" si="176"/>
        <v>0</v>
      </c>
      <c r="H152" s="25">
        <f t="shared" si="177"/>
        <v>0</v>
      </c>
      <c r="I152" s="26">
        <f t="shared" si="178"/>
        <v>0</v>
      </c>
      <c r="J152" s="27"/>
      <c r="K152" s="27">
        <f t="shared" si="179"/>
        <v>0</v>
      </c>
      <c r="L152" s="27"/>
      <c r="M152" s="27">
        <f t="shared" si="180"/>
        <v>0</v>
      </c>
      <c r="N152" s="27"/>
      <c r="O152" s="27">
        <f t="shared" si="181"/>
        <v>0</v>
      </c>
      <c r="P152" s="27"/>
      <c r="Q152" s="27">
        <f t="shared" si="182"/>
        <v>0</v>
      </c>
      <c r="R152" s="27"/>
      <c r="S152" s="27">
        <f t="shared" si="183"/>
        <v>0</v>
      </c>
      <c r="T152" s="27"/>
      <c r="U152" s="27">
        <f t="shared" si="184"/>
        <v>0</v>
      </c>
      <c r="V152" s="27"/>
      <c r="W152" s="27">
        <f t="shared" si="185"/>
        <v>0</v>
      </c>
      <c r="X152" s="27"/>
      <c r="Y152" s="27">
        <f t="shared" si="186"/>
        <v>0</v>
      </c>
      <c r="Z152" s="28">
        <f t="shared" si="187"/>
        <v>0</v>
      </c>
      <c r="AA152" s="28">
        <f t="shared" si="188"/>
        <v>0</v>
      </c>
      <c r="AB152" s="28">
        <f t="shared" si="189"/>
        <v>0</v>
      </c>
      <c r="AC152" s="28">
        <f t="shared" si="190"/>
        <v>0</v>
      </c>
      <c r="AD152" s="28">
        <f t="shared" si="191"/>
        <v>0</v>
      </c>
      <c r="AE152" s="28">
        <f t="shared" si="192"/>
        <v>0</v>
      </c>
      <c r="AF152" s="28">
        <f t="shared" si="193"/>
        <v>0</v>
      </c>
      <c r="AG152" s="28">
        <f t="shared" si="194"/>
        <v>0</v>
      </c>
    </row>
    <row r="153" spans="1:33" s="29" customFormat="1" ht="16.25" hidden="1" customHeight="1" thickBot="1" x14ac:dyDescent="0.5">
      <c r="A153" s="21" t="s">
        <v>46</v>
      </c>
      <c r="B153" s="22">
        <f t="shared" si="156"/>
        <v>17</v>
      </c>
      <c r="C153" s="23"/>
      <c r="D153" s="23"/>
      <c r="E153" s="23"/>
      <c r="F153" s="23"/>
      <c r="G153" s="24">
        <f t="shared" si="176"/>
        <v>0</v>
      </c>
      <c r="H153" s="25">
        <f t="shared" si="177"/>
        <v>0</v>
      </c>
      <c r="I153" s="26">
        <f t="shared" si="178"/>
        <v>0</v>
      </c>
      <c r="J153" s="27"/>
      <c r="K153" s="27">
        <f t="shared" si="179"/>
        <v>0</v>
      </c>
      <c r="L153" s="27"/>
      <c r="M153" s="27">
        <f t="shared" si="180"/>
        <v>0</v>
      </c>
      <c r="N153" s="27"/>
      <c r="O153" s="27">
        <f t="shared" si="181"/>
        <v>0</v>
      </c>
      <c r="P153" s="27"/>
      <c r="Q153" s="27">
        <f t="shared" si="182"/>
        <v>0</v>
      </c>
      <c r="R153" s="27"/>
      <c r="S153" s="27">
        <f t="shared" si="183"/>
        <v>0</v>
      </c>
      <c r="T153" s="27"/>
      <c r="U153" s="27">
        <f t="shared" si="184"/>
        <v>0</v>
      </c>
      <c r="V153" s="27"/>
      <c r="W153" s="27">
        <f t="shared" si="185"/>
        <v>0</v>
      </c>
      <c r="X153" s="27"/>
      <c r="Y153" s="27">
        <f t="shared" si="186"/>
        <v>0</v>
      </c>
      <c r="Z153" s="28">
        <f t="shared" si="187"/>
        <v>0</v>
      </c>
      <c r="AA153" s="28">
        <f t="shared" si="188"/>
        <v>0</v>
      </c>
      <c r="AB153" s="28">
        <f t="shared" si="189"/>
        <v>0</v>
      </c>
      <c r="AC153" s="28">
        <f t="shared" si="190"/>
        <v>0</v>
      </c>
      <c r="AD153" s="28">
        <f t="shared" si="191"/>
        <v>0</v>
      </c>
      <c r="AE153" s="28">
        <f t="shared" si="192"/>
        <v>0</v>
      </c>
      <c r="AF153" s="28">
        <f t="shared" si="193"/>
        <v>0</v>
      </c>
      <c r="AG153" s="28">
        <f t="shared" si="194"/>
        <v>0</v>
      </c>
    </row>
    <row r="154" spans="1:33" s="29" customFormat="1" ht="16.25" hidden="1" customHeight="1" thickBot="1" x14ac:dyDescent="0.5">
      <c r="A154" s="21" t="s">
        <v>46</v>
      </c>
      <c r="B154" s="22">
        <f t="shared" si="156"/>
        <v>17</v>
      </c>
      <c r="C154" s="23"/>
      <c r="D154" s="23"/>
      <c r="E154" s="23"/>
      <c r="F154" s="23"/>
      <c r="G154" s="24">
        <f t="shared" si="176"/>
        <v>0</v>
      </c>
      <c r="H154" s="25">
        <f t="shared" si="177"/>
        <v>0</v>
      </c>
      <c r="I154" s="26">
        <f t="shared" si="178"/>
        <v>0</v>
      </c>
      <c r="J154" s="27"/>
      <c r="K154" s="27">
        <f t="shared" si="179"/>
        <v>0</v>
      </c>
      <c r="L154" s="27"/>
      <c r="M154" s="27">
        <f t="shared" si="180"/>
        <v>0</v>
      </c>
      <c r="N154" s="27"/>
      <c r="O154" s="27">
        <f t="shared" si="181"/>
        <v>0</v>
      </c>
      <c r="P154" s="27"/>
      <c r="Q154" s="27">
        <f t="shared" si="182"/>
        <v>0</v>
      </c>
      <c r="R154" s="27"/>
      <c r="S154" s="27">
        <f t="shared" si="183"/>
        <v>0</v>
      </c>
      <c r="T154" s="27"/>
      <c r="U154" s="27">
        <f t="shared" si="184"/>
        <v>0</v>
      </c>
      <c r="V154" s="27"/>
      <c r="W154" s="27">
        <f t="shared" si="185"/>
        <v>0</v>
      </c>
      <c r="X154" s="27"/>
      <c r="Y154" s="27">
        <f t="shared" si="186"/>
        <v>0</v>
      </c>
      <c r="Z154" s="28">
        <f t="shared" si="187"/>
        <v>0</v>
      </c>
      <c r="AA154" s="28">
        <f t="shared" si="188"/>
        <v>0</v>
      </c>
      <c r="AB154" s="28">
        <f t="shared" si="189"/>
        <v>0</v>
      </c>
      <c r="AC154" s="28">
        <f t="shared" si="190"/>
        <v>0</v>
      </c>
      <c r="AD154" s="28">
        <f t="shared" si="191"/>
        <v>0</v>
      </c>
      <c r="AE154" s="28">
        <f t="shared" si="192"/>
        <v>0</v>
      </c>
      <c r="AF154" s="28">
        <f t="shared" si="193"/>
        <v>0</v>
      </c>
      <c r="AG154" s="28">
        <f t="shared" si="194"/>
        <v>0</v>
      </c>
    </row>
    <row r="155" spans="1:33" s="29" customFormat="1" ht="18" hidden="1" customHeight="1" thickBot="1" x14ac:dyDescent="0.5">
      <c r="A155" s="21" t="s">
        <v>46</v>
      </c>
      <c r="B155" s="22">
        <f t="shared" si="156"/>
        <v>17</v>
      </c>
      <c r="C155" s="23"/>
      <c r="D155" s="23"/>
      <c r="E155" s="23"/>
      <c r="F155" s="23"/>
      <c r="G155" s="24">
        <f t="shared" si="176"/>
        <v>0</v>
      </c>
      <c r="H155" s="25">
        <f t="shared" si="177"/>
        <v>0</v>
      </c>
      <c r="I155" s="26">
        <f t="shared" si="178"/>
        <v>0</v>
      </c>
      <c r="J155" s="27"/>
      <c r="K155" s="27">
        <f t="shared" si="179"/>
        <v>0</v>
      </c>
      <c r="L155" s="27"/>
      <c r="M155" s="27">
        <f t="shared" si="180"/>
        <v>0</v>
      </c>
      <c r="N155" s="27"/>
      <c r="O155" s="27">
        <f t="shared" si="181"/>
        <v>0</v>
      </c>
      <c r="P155" s="27"/>
      <c r="Q155" s="27">
        <f t="shared" si="182"/>
        <v>0</v>
      </c>
      <c r="R155" s="27"/>
      <c r="S155" s="27">
        <f t="shared" si="183"/>
        <v>0</v>
      </c>
      <c r="T155" s="27"/>
      <c r="U155" s="27">
        <f t="shared" si="184"/>
        <v>0</v>
      </c>
      <c r="V155" s="27"/>
      <c r="W155" s="27">
        <f t="shared" si="185"/>
        <v>0</v>
      </c>
      <c r="X155" s="27"/>
      <c r="Y155" s="27">
        <f t="shared" si="186"/>
        <v>0</v>
      </c>
      <c r="Z155" s="28">
        <f t="shared" si="187"/>
        <v>0</v>
      </c>
      <c r="AA155" s="28">
        <f t="shared" si="188"/>
        <v>0</v>
      </c>
      <c r="AB155" s="28">
        <f t="shared" si="189"/>
        <v>0</v>
      </c>
      <c r="AC155" s="28">
        <f t="shared" si="190"/>
        <v>0</v>
      </c>
      <c r="AD155" s="28">
        <f t="shared" si="191"/>
        <v>0</v>
      </c>
      <c r="AE155" s="28">
        <f t="shared" si="192"/>
        <v>0</v>
      </c>
      <c r="AF155" s="28">
        <f t="shared" si="193"/>
        <v>0</v>
      </c>
      <c r="AG155" s="28">
        <f t="shared" si="194"/>
        <v>0</v>
      </c>
    </row>
    <row r="156" spans="1:33" s="29" customFormat="1" ht="16.25" hidden="1" customHeight="1" thickBot="1" x14ac:dyDescent="0.5">
      <c r="A156" s="21" t="s">
        <v>46</v>
      </c>
      <c r="B156" s="22">
        <f t="shared" si="156"/>
        <v>17</v>
      </c>
      <c r="C156" s="23"/>
      <c r="D156" s="23"/>
      <c r="E156" s="23"/>
      <c r="F156" s="23"/>
      <c r="G156" s="24">
        <f t="shared" si="176"/>
        <v>0</v>
      </c>
      <c r="H156" s="25">
        <f t="shared" si="177"/>
        <v>0</v>
      </c>
      <c r="I156" s="26">
        <f t="shared" si="178"/>
        <v>0</v>
      </c>
      <c r="J156" s="27"/>
      <c r="K156" s="27">
        <f t="shared" si="179"/>
        <v>0</v>
      </c>
      <c r="L156" s="27"/>
      <c r="M156" s="27">
        <f t="shared" si="180"/>
        <v>0</v>
      </c>
      <c r="N156" s="27"/>
      <c r="O156" s="27">
        <f t="shared" si="181"/>
        <v>0</v>
      </c>
      <c r="P156" s="27"/>
      <c r="Q156" s="27">
        <f t="shared" si="182"/>
        <v>0</v>
      </c>
      <c r="R156" s="27"/>
      <c r="S156" s="27">
        <f t="shared" si="183"/>
        <v>0</v>
      </c>
      <c r="T156" s="27"/>
      <c r="U156" s="27">
        <f t="shared" si="184"/>
        <v>0</v>
      </c>
      <c r="V156" s="27"/>
      <c r="W156" s="27">
        <f t="shared" si="185"/>
        <v>0</v>
      </c>
      <c r="X156" s="27"/>
      <c r="Y156" s="27">
        <f t="shared" si="186"/>
        <v>0</v>
      </c>
      <c r="Z156" s="28">
        <f t="shared" si="187"/>
        <v>0</v>
      </c>
      <c r="AA156" s="28">
        <f t="shared" si="188"/>
        <v>0</v>
      </c>
      <c r="AB156" s="28">
        <f t="shared" si="189"/>
        <v>0</v>
      </c>
      <c r="AC156" s="28">
        <f t="shared" si="190"/>
        <v>0</v>
      </c>
      <c r="AD156" s="28">
        <f t="shared" si="191"/>
        <v>0</v>
      </c>
      <c r="AE156" s="28">
        <f t="shared" si="192"/>
        <v>0</v>
      </c>
      <c r="AF156" s="28">
        <f t="shared" si="193"/>
        <v>0</v>
      </c>
      <c r="AG156" s="28">
        <f t="shared" si="194"/>
        <v>0</v>
      </c>
    </row>
    <row r="157" spans="1:33" s="29" customFormat="1" ht="18" hidden="1" customHeight="1" thickBot="1" x14ac:dyDescent="0.5">
      <c r="A157" s="21" t="s">
        <v>46</v>
      </c>
      <c r="B157" s="22">
        <f t="shared" si="156"/>
        <v>17</v>
      </c>
      <c r="C157" s="23"/>
      <c r="D157" s="23"/>
      <c r="E157" s="23"/>
      <c r="F157" s="23"/>
      <c r="G157" s="24">
        <f t="shared" si="176"/>
        <v>0</v>
      </c>
      <c r="H157" s="25">
        <f t="shared" si="177"/>
        <v>0</v>
      </c>
      <c r="I157" s="26">
        <f t="shared" si="178"/>
        <v>0</v>
      </c>
      <c r="J157" s="27"/>
      <c r="K157" s="27">
        <f t="shared" si="179"/>
        <v>0</v>
      </c>
      <c r="L157" s="27"/>
      <c r="M157" s="27">
        <f t="shared" si="180"/>
        <v>0</v>
      </c>
      <c r="N157" s="27"/>
      <c r="O157" s="27">
        <f t="shared" si="181"/>
        <v>0</v>
      </c>
      <c r="P157" s="27"/>
      <c r="Q157" s="27">
        <f t="shared" si="182"/>
        <v>0</v>
      </c>
      <c r="R157" s="27"/>
      <c r="S157" s="27">
        <f t="shared" si="183"/>
        <v>0</v>
      </c>
      <c r="T157" s="27"/>
      <c r="U157" s="27">
        <f t="shared" si="184"/>
        <v>0</v>
      </c>
      <c r="V157" s="27"/>
      <c r="W157" s="27">
        <f t="shared" si="185"/>
        <v>0</v>
      </c>
      <c r="X157" s="27"/>
      <c r="Y157" s="27">
        <f t="shared" si="186"/>
        <v>0</v>
      </c>
      <c r="Z157" s="28">
        <f t="shared" si="187"/>
        <v>0</v>
      </c>
      <c r="AA157" s="28">
        <f t="shared" si="188"/>
        <v>0</v>
      </c>
      <c r="AB157" s="28">
        <f t="shared" si="189"/>
        <v>0</v>
      </c>
      <c r="AC157" s="28">
        <f t="shared" si="190"/>
        <v>0</v>
      </c>
      <c r="AD157" s="28">
        <f t="shared" si="191"/>
        <v>0</v>
      </c>
      <c r="AE157" s="28">
        <f t="shared" si="192"/>
        <v>0</v>
      </c>
      <c r="AF157" s="28">
        <f t="shared" si="193"/>
        <v>0</v>
      </c>
      <c r="AG157" s="28">
        <f t="shared" si="194"/>
        <v>0</v>
      </c>
    </row>
    <row r="158" spans="1:33" s="29" customFormat="1" ht="16.25" hidden="1" customHeight="1" thickBot="1" x14ac:dyDescent="0.5">
      <c r="A158" s="21" t="s">
        <v>46</v>
      </c>
      <c r="B158" s="22">
        <f t="shared" si="156"/>
        <v>17</v>
      </c>
      <c r="C158" s="23"/>
      <c r="D158" s="23"/>
      <c r="E158" s="23"/>
      <c r="F158" s="23"/>
      <c r="G158" s="24">
        <f t="shared" si="176"/>
        <v>0</v>
      </c>
      <c r="H158" s="25">
        <f t="shared" si="177"/>
        <v>0</v>
      </c>
      <c r="I158" s="26">
        <f t="shared" si="178"/>
        <v>0</v>
      </c>
      <c r="J158" s="27"/>
      <c r="K158" s="27">
        <f t="shared" si="179"/>
        <v>0</v>
      </c>
      <c r="L158" s="27"/>
      <c r="M158" s="27">
        <f t="shared" si="180"/>
        <v>0</v>
      </c>
      <c r="N158" s="27"/>
      <c r="O158" s="27">
        <f t="shared" si="181"/>
        <v>0</v>
      </c>
      <c r="P158" s="27"/>
      <c r="Q158" s="27">
        <f t="shared" si="182"/>
        <v>0</v>
      </c>
      <c r="R158" s="27"/>
      <c r="S158" s="27">
        <f t="shared" si="183"/>
        <v>0</v>
      </c>
      <c r="T158" s="27"/>
      <c r="U158" s="27">
        <f t="shared" si="184"/>
        <v>0</v>
      </c>
      <c r="V158" s="27"/>
      <c r="W158" s="27">
        <f t="shared" si="185"/>
        <v>0</v>
      </c>
      <c r="X158" s="27"/>
      <c r="Y158" s="27">
        <f t="shared" si="186"/>
        <v>0</v>
      </c>
      <c r="Z158" s="28">
        <f t="shared" si="187"/>
        <v>0</v>
      </c>
      <c r="AA158" s="28">
        <f t="shared" si="188"/>
        <v>0</v>
      </c>
      <c r="AB158" s="28">
        <f t="shared" si="189"/>
        <v>0</v>
      </c>
      <c r="AC158" s="28">
        <f t="shared" si="190"/>
        <v>0</v>
      </c>
      <c r="AD158" s="28">
        <f t="shared" si="191"/>
        <v>0</v>
      </c>
      <c r="AE158" s="28">
        <f t="shared" si="192"/>
        <v>0</v>
      </c>
      <c r="AF158" s="28">
        <f t="shared" si="193"/>
        <v>0</v>
      </c>
      <c r="AG158" s="28">
        <f t="shared" si="194"/>
        <v>0</v>
      </c>
    </row>
    <row r="159" spans="1:33" s="29" customFormat="1" ht="16.25" hidden="1" customHeight="1" thickBot="1" x14ac:dyDescent="0.5">
      <c r="A159" s="21" t="s">
        <v>46</v>
      </c>
      <c r="B159" s="22">
        <f t="shared" si="156"/>
        <v>17</v>
      </c>
      <c r="C159" s="23"/>
      <c r="D159" s="57"/>
      <c r="E159" s="23"/>
      <c r="F159" s="23"/>
      <c r="G159" s="24">
        <f t="shared" si="176"/>
        <v>0</v>
      </c>
      <c r="H159" s="25">
        <f t="shared" si="177"/>
        <v>0</v>
      </c>
      <c r="I159" s="26">
        <f t="shared" si="178"/>
        <v>0</v>
      </c>
      <c r="J159" s="27"/>
      <c r="K159" s="27">
        <f t="shared" si="179"/>
        <v>0</v>
      </c>
      <c r="L159" s="27"/>
      <c r="M159" s="27">
        <f t="shared" si="180"/>
        <v>0</v>
      </c>
      <c r="N159" s="27"/>
      <c r="O159" s="27">
        <f t="shared" si="181"/>
        <v>0</v>
      </c>
      <c r="P159" s="27"/>
      <c r="Q159" s="27">
        <f t="shared" si="182"/>
        <v>0</v>
      </c>
      <c r="R159" s="27"/>
      <c r="S159" s="27">
        <f t="shared" si="183"/>
        <v>0</v>
      </c>
      <c r="T159" s="27"/>
      <c r="U159" s="27">
        <f t="shared" si="184"/>
        <v>0</v>
      </c>
      <c r="V159" s="27"/>
      <c r="W159" s="27">
        <f t="shared" si="185"/>
        <v>0</v>
      </c>
      <c r="X159" s="27"/>
      <c r="Y159" s="27">
        <f t="shared" si="186"/>
        <v>0</v>
      </c>
      <c r="Z159" s="28">
        <f t="shared" si="187"/>
        <v>0</v>
      </c>
      <c r="AA159" s="28">
        <f t="shared" si="188"/>
        <v>0</v>
      </c>
      <c r="AB159" s="28">
        <f t="shared" si="189"/>
        <v>0</v>
      </c>
      <c r="AC159" s="28">
        <f t="shared" si="190"/>
        <v>0</v>
      </c>
      <c r="AD159" s="28">
        <f t="shared" si="191"/>
        <v>0</v>
      </c>
      <c r="AE159" s="28">
        <f t="shared" si="192"/>
        <v>0</v>
      </c>
      <c r="AF159" s="28">
        <f t="shared" si="193"/>
        <v>0</v>
      </c>
      <c r="AG159" s="28">
        <f t="shared" si="194"/>
        <v>0</v>
      </c>
    </row>
    <row r="160" spans="1:33" ht="16.149999999999999" thickBot="1" x14ac:dyDescent="0.5">
      <c r="A160" s="34"/>
      <c r="B160" s="35"/>
      <c r="C160" s="36"/>
      <c r="D160" s="37"/>
      <c r="E160" s="38"/>
      <c r="F160" s="39"/>
      <c r="G160" s="40"/>
      <c r="H160" s="39"/>
      <c r="I160" s="39"/>
      <c r="J160" s="39"/>
      <c r="K160" s="39"/>
      <c r="L160" s="41"/>
      <c r="M160" s="41"/>
      <c r="N160" s="41"/>
      <c r="O160" s="41"/>
      <c r="P160" s="41"/>
      <c r="Q160" s="41"/>
      <c r="R160" s="39"/>
      <c r="S160" s="39"/>
      <c r="T160" s="39"/>
      <c r="U160" s="39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</row>
    <row r="161" spans="1:33" s="29" customFormat="1" ht="16.25" customHeight="1" thickBot="1" x14ac:dyDescent="0.5">
      <c r="A161" s="21" t="s">
        <v>47</v>
      </c>
      <c r="B161" s="22">
        <f t="shared" ref="B161:B172" si="195">RANK(G161,$G$161:$G$173,0)</f>
        <v>1</v>
      </c>
      <c r="C161" s="23" t="s">
        <v>66</v>
      </c>
      <c r="D161" s="23" t="s">
        <v>67</v>
      </c>
      <c r="E161" s="23" t="s">
        <v>84</v>
      </c>
      <c r="F161" s="23" t="s">
        <v>69</v>
      </c>
      <c r="G161" s="24">
        <f t="shared" ref="G161:G173" si="196">SUMPRODUCT(LARGE(Z161:AG161,ROW($1:$4)))</f>
        <v>180</v>
      </c>
      <c r="H161" s="25">
        <f t="shared" ref="H161:H173" si="197">SUM(M161,W161,K161,U161,S161,O161,Q161,Y161)</f>
        <v>180</v>
      </c>
      <c r="I161" s="26">
        <f t="shared" ref="I161:I173" si="198">COUNTA(L161,V161,J161,T161,R161,N161,P161,X161)</f>
        <v>2</v>
      </c>
      <c r="J161" s="27"/>
      <c r="K161" s="27">
        <f t="shared" ref="K161:K173" si="199">IF(J161="Or",90,IF(J161="Argent",50,IF(J161="Bronze",40,IF(J161="Cinq",15,IF(J161="Sept",5,0)))))</f>
        <v>0</v>
      </c>
      <c r="L161" s="27"/>
      <c r="M161" s="27">
        <f t="shared" ref="M161:M173" si="200">IF(L161="Or",90,IF(L161="Argent",50,IF(L161="Bronze",40,IF(L161="Cinq",15,IF(L161="Sept",5,0)))))</f>
        <v>0</v>
      </c>
      <c r="N161" s="27" t="s">
        <v>55</v>
      </c>
      <c r="O161" s="27">
        <f t="shared" ref="O161:O173" si="201">IF(N161="Or",90,IF(N161="Argent",50,IF(N161="Bronze",40,IF(N161="Cinq",15,IF(N161="Sept",5,0)))))</f>
        <v>90</v>
      </c>
      <c r="P161" s="27" t="s">
        <v>55</v>
      </c>
      <c r="Q161" s="27">
        <f t="shared" ref="Q161:Q173" si="202">IF(P161="Or",90,IF(P161="Argent",50,IF(P161="Bronze",40,IF(P161="Cinq",15,IF(P161="Sept",5,0)))))</f>
        <v>90</v>
      </c>
      <c r="R161" s="27"/>
      <c r="S161" s="27">
        <f t="shared" ref="S161:S173" si="203">IF(R161="Or",90,IF(R161="Argent",50,IF(R161="Bronze",40,IF(R161="Cinq",15,IF(R161="Sept",5,0)))))</f>
        <v>0</v>
      </c>
      <c r="T161" s="27"/>
      <c r="U161" s="27">
        <f t="shared" ref="U161:U173" si="204">IF(T161="Or",160,IF(T161="Argent",90,IF(T161="Bronze",70,IF(T161="Cinq",25,IF(T161="Sept",10,0)))))</f>
        <v>0</v>
      </c>
      <c r="V161" s="27"/>
      <c r="W161" s="27">
        <f t="shared" ref="W161:W173" si="205">IF(V161="Or",90,IF(V161="Argent",50,IF(V161="Bronze",40,IF(V161="Cinq",15,IF(V161="Sept",5,0)))))</f>
        <v>0</v>
      </c>
      <c r="X161" s="27"/>
      <c r="Y161" s="27">
        <f t="shared" ref="Y161:Y173" si="206">IF(X161="Or",90,IF(X161="Argent",50,IF(X161="Bronze",40,IF(X161="Cinq",15,IF(X161="Sept",5,0)))))</f>
        <v>0</v>
      </c>
      <c r="Z161" s="28">
        <f t="shared" ref="Z161:Z173" si="207">K161</f>
        <v>0</v>
      </c>
      <c r="AA161" s="28">
        <f t="shared" ref="AA161:AA173" si="208">S161</f>
        <v>0</v>
      </c>
      <c r="AB161" s="28">
        <f t="shared" ref="AB161:AB173" si="209">U161</f>
        <v>0</v>
      </c>
      <c r="AC161" s="28">
        <f t="shared" ref="AC161:AC173" si="210">W161</f>
        <v>0</v>
      </c>
      <c r="AD161" s="28">
        <f t="shared" ref="AD161:AD173" si="211">M161</f>
        <v>0</v>
      </c>
      <c r="AE161" s="28">
        <f t="shared" ref="AE161:AE173" si="212">O161</f>
        <v>90</v>
      </c>
      <c r="AF161" s="28">
        <f t="shared" ref="AF161:AF173" si="213">Q161</f>
        <v>90</v>
      </c>
      <c r="AG161" s="28">
        <f t="shared" ref="AG161:AG173" si="214">Y161</f>
        <v>0</v>
      </c>
    </row>
    <row r="162" spans="1:33" s="29" customFormat="1" ht="16.149999999999999" thickBot="1" x14ac:dyDescent="0.5">
      <c r="A162" s="21" t="s">
        <v>47</v>
      </c>
      <c r="B162" s="22">
        <f t="shared" si="195"/>
        <v>2</v>
      </c>
      <c r="C162" s="60" t="s">
        <v>102</v>
      </c>
      <c r="D162" s="60" t="s">
        <v>103</v>
      </c>
      <c r="E162" s="60" t="s">
        <v>101</v>
      </c>
      <c r="F162" s="60" t="s">
        <v>57</v>
      </c>
      <c r="G162" s="24">
        <f t="shared" si="196"/>
        <v>120</v>
      </c>
      <c r="H162" s="25">
        <f t="shared" si="197"/>
        <v>120</v>
      </c>
      <c r="I162" s="26">
        <f t="shared" si="198"/>
        <v>3</v>
      </c>
      <c r="J162" s="27" t="s">
        <v>58</v>
      </c>
      <c r="K162" s="27">
        <f t="shared" si="199"/>
        <v>40</v>
      </c>
      <c r="L162" s="27" t="s">
        <v>58</v>
      </c>
      <c r="M162" s="27">
        <f t="shared" si="200"/>
        <v>40</v>
      </c>
      <c r="N162" s="27" t="s">
        <v>58</v>
      </c>
      <c r="O162" s="27">
        <f t="shared" si="201"/>
        <v>40</v>
      </c>
      <c r="P162" s="27"/>
      <c r="Q162" s="27">
        <f t="shared" si="202"/>
        <v>0</v>
      </c>
      <c r="R162" s="27"/>
      <c r="S162" s="27">
        <f t="shared" si="203"/>
        <v>0</v>
      </c>
      <c r="T162" s="27"/>
      <c r="U162" s="27">
        <f t="shared" si="204"/>
        <v>0</v>
      </c>
      <c r="V162" s="27"/>
      <c r="W162" s="27">
        <f t="shared" si="205"/>
        <v>0</v>
      </c>
      <c r="X162" s="27"/>
      <c r="Y162" s="27">
        <f t="shared" si="206"/>
        <v>0</v>
      </c>
      <c r="Z162" s="28">
        <f t="shared" si="207"/>
        <v>40</v>
      </c>
      <c r="AA162" s="28">
        <f t="shared" si="208"/>
        <v>0</v>
      </c>
      <c r="AB162" s="28">
        <f t="shared" si="209"/>
        <v>0</v>
      </c>
      <c r="AC162" s="28">
        <f t="shared" si="210"/>
        <v>0</v>
      </c>
      <c r="AD162" s="28">
        <f t="shared" si="211"/>
        <v>40</v>
      </c>
      <c r="AE162" s="28">
        <f t="shared" si="212"/>
        <v>40</v>
      </c>
      <c r="AF162" s="28">
        <f t="shared" si="213"/>
        <v>0</v>
      </c>
      <c r="AG162" s="28">
        <f t="shared" si="214"/>
        <v>0</v>
      </c>
    </row>
    <row r="163" spans="1:33" s="29" customFormat="1" ht="16.149999999999999" thickBot="1" x14ac:dyDescent="0.5">
      <c r="A163" s="21" t="s">
        <v>47</v>
      </c>
      <c r="B163" s="22">
        <f t="shared" si="195"/>
        <v>3</v>
      </c>
      <c r="C163" s="23" t="s">
        <v>292</v>
      </c>
      <c r="D163" s="23" t="s">
        <v>293</v>
      </c>
      <c r="E163" s="23" t="s">
        <v>207</v>
      </c>
      <c r="F163" s="23" t="s">
        <v>71</v>
      </c>
      <c r="G163" s="24">
        <f t="shared" si="196"/>
        <v>90</v>
      </c>
      <c r="H163" s="25">
        <f t="shared" si="197"/>
        <v>90</v>
      </c>
      <c r="I163" s="26">
        <f t="shared" si="198"/>
        <v>2</v>
      </c>
      <c r="J163" s="27" t="s">
        <v>65</v>
      </c>
      <c r="K163" s="27">
        <f t="shared" si="199"/>
        <v>50</v>
      </c>
      <c r="L163" s="27"/>
      <c r="M163" s="27">
        <f t="shared" si="200"/>
        <v>0</v>
      </c>
      <c r="N163" s="27" t="s">
        <v>58</v>
      </c>
      <c r="O163" s="27">
        <f t="shared" si="201"/>
        <v>40</v>
      </c>
      <c r="P163" s="27"/>
      <c r="Q163" s="27">
        <f t="shared" si="202"/>
        <v>0</v>
      </c>
      <c r="R163" s="27"/>
      <c r="S163" s="27">
        <f t="shared" si="203"/>
        <v>0</v>
      </c>
      <c r="T163" s="27"/>
      <c r="U163" s="27">
        <f t="shared" si="204"/>
        <v>0</v>
      </c>
      <c r="V163" s="27"/>
      <c r="W163" s="27">
        <f t="shared" si="205"/>
        <v>0</v>
      </c>
      <c r="X163" s="27"/>
      <c r="Y163" s="27">
        <f t="shared" si="206"/>
        <v>0</v>
      </c>
      <c r="Z163" s="28">
        <f t="shared" si="207"/>
        <v>50</v>
      </c>
      <c r="AA163" s="28">
        <f t="shared" si="208"/>
        <v>0</v>
      </c>
      <c r="AB163" s="28">
        <f t="shared" si="209"/>
        <v>0</v>
      </c>
      <c r="AC163" s="28">
        <f t="shared" si="210"/>
        <v>0</v>
      </c>
      <c r="AD163" s="28">
        <f t="shared" si="211"/>
        <v>0</v>
      </c>
      <c r="AE163" s="28">
        <f t="shared" si="212"/>
        <v>40</v>
      </c>
      <c r="AF163" s="28">
        <f t="shared" si="213"/>
        <v>0</v>
      </c>
      <c r="AG163" s="28">
        <f t="shared" si="214"/>
        <v>0</v>
      </c>
    </row>
    <row r="164" spans="1:33" s="29" customFormat="1" ht="16.149999999999999" thickBot="1" x14ac:dyDescent="0.5">
      <c r="A164" s="21" t="s">
        <v>47</v>
      </c>
      <c r="B164" s="22">
        <f t="shared" si="195"/>
        <v>3</v>
      </c>
      <c r="C164" s="23" t="s">
        <v>436</v>
      </c>
      <c r="D164" s="23" t="s">
        <v>437</v>
      </c>
      <c r="E164" s="23" t="s">
        <v>438</v>
      </c>
      <c r="F164" s="23" t="s">
        <v>53</v>
      </c>
      <c r="G164" s="24">
        <f t="shared" si="196"/>
        <v>90</v>
      </c>
      <c r="H164" s="25">
        <f t="shared" si="197"/>
        <v>90</v>
      </c>
      <c r="I164" s="26">
        <f t="shared" si="198"/>
        <v>2</v>
      </c>
      <c r="J164" s="27"/>
      <c r="K164" s="27">
        <f t="shared" si="199"/>
        <v>0</v>
      </c>
      <c r="L164" s="27"/>
      <c r="M164" s="27">
        <f t="shared" si="200"/>
        <v>0</v>
      </c>
      <c r="N164" s="27" t="s">
        <v>65</v>
      </c>
      <c r="O164" s="27">
        <f t="shared" si="201"/>
        <v>50</v>
      </c>
      <c r="P164" s="27"/>
      <c r="Q164" s="27">
        <f t="shared" si="202"/>
        <v>0</v>
      </c>
      <c r="R164" s="27" t="s">
        <v>58</v>
      </c>
      <c r="S164" s="27">
        <f t="shared" si="203"/>
        <v>40</v>
      </c>
      <c r="T164" s="27"/>
      <c r="U164" s="27">
        <f t="shared" si="204"/>
        <v>0</v>
      </c>
      <c r="V164" s="27"/>
      <c r="W164" s="27">
        <f t="shared" si="205"/>
        <v>0</v>
      </c>
      <c r="X164" s="27"/>
      <c r="Y164" s="27">
        <f t="shared" si="206"/>
        <v>0</v>
      </c>
      <c r="Z164" s="28">
        <f t="shared" si="207"/>
        <v>0</v>
      </c>
      <c r="AA164" s="28">
        <f t="shared" si="208"/>
        <v>40</v>
      </c>
      <c r="AB164" s="28">
        <f t="shared" si="209"/>
        <v>0</v>
      </c>
      <c r="AC164" s="28">
        <f t="shared" si="210"/>
        <v>0</v>
      </c>
      <c r="AD164" s="28">
        <f t="shared" si="211"/>
        <v>0</v>
      </c>
      <c r="AE164" s="28">
        <f t="shared" si="212"/>
        <v>50</v>
      </c>
      <c r="AF164" s="28">
        <f t="shared" si="213"/>
        <v>0</v>
      </c>
      <c r="AG164" s="28">
        <f t="shared" si="214"/>
        <v>0</v>
      </c>
    </row>
    <row r="165" spans="1:33" s="29" customFormat="1" ht="16.149999999999999" thickBot="1" x14ac:dyDescent="0.5">
      <c r="A165" s="21" t="s">
        <v>47</v>
      </c>
      <c r="B165" s="22">
        <f t="shared" si="195"/>
        <v>5</v>
      </c>
      <c r="C165" s="23" t="s">
        <v>297</v>
      </c>
      <c r="D165" s="23" t="s">
        <v>298</v>
      </c>
      <c r="E165" s="23" t="s">
        <v>237</v>
      </c>
      <c r="F165" s="23" t="s">
        <v>89</v>
      </c>
      <c r="G165" s="24">
        <f t="shared" si="196"/>
        <v>85</v>
      </c>
      <c r="H165" s="25">
        <f t="shared" si="197"/>
        <v>90</v>
      </c>
      <c r="I165" s="26">
        <f t="shared" si="198"/>
        <v>5</v>
      </c>
      <c r="J165" s="27" t="s">
        <v>60</v>
      </c>
      <c r="K165" s="27">
        <f t="shared" si="199"/>
        <v>15</v>
      </c>
      <c r="L165" s="27" t="s">
        <v>30</v>
      </c>
      <c r="M165" s="27">
        <f t="shared" si="200"/>
        <v>5</v>
      </c>
      <c r="N165" s="27" t="s">
        <v>30</v>
      </c>
      <c r="O165" s="27">
        <f t="shared" si="201"/>
        <v>5</v>
      </c>
      <c r="P165" s="27" t="s">
        <v>65</v>
      </c>
      <c r="Q165" s="27">
        <f t="shared" si="202"/>
        <v>50</v>
      </c>
      <c r="R165" s="27" t="s">
        <v>60</v>
      </c>
      <c r="S165" s="27">
        <f t="shared" si="203"/>
        <v>15</v>
      </c>
      <c r="T165" s="27"/>
      <c r="U165" s="27">
        <f t="shared" si="204"/>
        <v>0</v>
      </c>
      <c r="V165" s="27"/>
      <c r="W165" s="27">
        <f t="shared" si="205"/>
        <v>0</v>
      </c>
      <c r="X165" s="27"/>
      <c r="Y165" s="27">
        <f t="shared" si="206"/>
        <v>0</v>
      </c>
      <c r="Z165" s="28">
        <f t="shared" si="207"/>
        <v>15</v>
      </c>
      <c r="AA165" s="28">
        <f t="shared" si="208"/>
        <v>15</v>
      </c>
      <c r="AB165" s="28">
        <f t="shared" si="209"/>
        <v>0</v>
      </c>
      <c r="AC165" s="28">
        <f t="shared" si="210"/>
        <v>0</v>
      </c>
      <c r="AD165" s="28">
        <f t="shared" si="211"/>
        <v>5</v>
      </c>
      <c r="AE165" s="28">
        <f t="shared" si="212"/>
        <v>5</v>
      </c>
      <c r="AF165" s="28">
        <f t="shared" si="213"/>
        <v>50</v>
      </c>
      <c r="AG165" s="28">
        <f t="shared" si="214"/>
        <v>0</v>
      </c>
    </row>
    <row r="166" spans="1:33" s="29" customFormat="1" ht="16.25" customHeight="1" thickBot="1" x14ac:dyDescent="0.5">
      <c r="A166" s="21" t="s">
        <v>47</v>
      </c>
      <c r="B166" s="22">
        <f t="shared" si="195"/>
        <v>6</v>
      </c>
      <c r="C166" s="23" t="s">
        <v>294</v>
      </c>
      <c r="D166" s="23" t="s">
        <v>295</v>
      </c>
      <c r="E166" s="23" t="s">
        <v>296</v>
      </c>
      <c r="F166" s="23" t="s">
        <v>64</v>
      </c>
      <c r="G166" s="24">
        <f t="shared" si="196"/>
        <v>60</v>
      </c>
      <c r="H166" s="25">
        <f t="shared" si="197"/>
        <v>60</v>
      </c>
      <c r="I166" s="26">
        <f t="shared" si="198"/>
        <v>3</v>
      </c>
      <c r="J166" s="27" t="s">
        <v>60</v>
      </c>
      <c r="K166" s="27">
        <f t="shared" si="199"/>
        <v>15</v>
      </c>
      <c r="L166" s="27"/>
      <c r="M166" s="27">
        <f t="shared" si="200"/>
        <v>0</v>
      </c>
      <c r="N166" s="27" t="s">
        <v>30</v>
      </c>
      <c r="O166" s="27">
        <f t="shared" si="201"/>
        <v>5</v>
      </c>
      <c r="P166" s="27" t="s">
        <v>58</v>
      </c>
      <c r="Q166" s="27">
        <f t="shared" si="202"/>
        <v>40</v>
      </c>
      <c r="R166" s="27"/>
      <c r="S166" s="27">
        <f t="shared" si="203"/>
        <v>0</v>
      </c>
      <c r="T166" s="27"/>
      <c r="U166" s="27">
        <f t="shared" si="204"/>
        <v>0</v>
      </c>
      <c r="V166" s="27"/>
      <c r="W166" s="27">
        <f t="shared" si="205"/>
        <v>0</v>
      </c>
      <c r="X166" s="27"/>
      <c r="Y166" s="27">
        <f t="shared" si="206"/>
        <v>0</v>
      </c>
      <c r="Z166" s="28">
        <f t="shared" si="207"/>
        <v>15</v>
      </c>
      <c r="AA166" s="28">
        <f t="shared" si="208"/>
        <v>0</v>
      </c>
      <c r="AB166" s="28">
        <f t="shared" si="209"/>
        <v>0</v>
      </c>
      <c r="AC166" s="28">
        <f t="shared" si="210"/>
        <v>0</v>
      </c>
      <c r="AD166" s="28">
        <f t="shared" si="211"/>
        <v>0</v>
      </c>
      <c r="AE166" s="28">
        <f t="shared" si="212"/>
        <v>5</v>
      </c>
      <c r="AF166" s="28">
        <f t="shared" si="213"/>
        <v>40</v>
      </c>
      <c r="AG166" s="28">
        <f t="shared" si="214"/>
        <v>0</v>
      </c>
    </row>
    <row r="167" spans="1:33" s="29" customFormat="1" ht="16.25" customHeight="1" thickBot="1" x14ac:dyDescent="0.5">
      <c r="A167" s="21" t="s">
        <v>47</v>
      </c>
      <c r="B167" s="22">
        <f t="shared" si="195"/>
        <v>7</v>
      </c>
      <c r="C167" s="29" t="s">
        <v>332</v>
      </c>
      <c r="D167" s="23" t="s">
        <v>333</v>
      </c>
      <c r="E167" s="29" t="s">
        <v>334</v>
      </c>
      <c r="F167" s="23" t="s">
        <v>69</v>
      </c>
      <c r="G167" s="24">
        <f t="shared" si="196"/>
        <v>30</v>
      </c>
      <c r="H167" s="25">
        <f t="shared" si="197"/>
        <v>30</v>
      </c>
      <c r="I167" s="26">
        <f t="shared" si="198"/>
        <v>2</v>
      </c>
      <c r="J167" s="27"/>
      <c r="K167" s="27">
        <f t="shared" si="199"/>
        <v>0</v>
      </c>
      <c r="L167" s="27" t="s">
        <v>60</v>
      </c>
      <c r="M167" s="27">
        <f t="shared" si="200"/>
        <v>15</v>
      </c>
      <c r="N167" s="27"/>
      <c r="O167" s="27">
        <f t="shared" si="201"/>
        <v>0</v>
      </c>
      <c r="P167" s="27" t="s">
        <v>60</v>
      </c>
      <c r="Q167" s="27">
        <f t="shared" si="202"/>
        <v>15</v>
      </c>
      <c r="R167" s="27"/>
      <c r="S167" s="27">
        <f t="shared" si="203"/>
        <v>0</v>
      </c>
      <c r="T167" s="27"/>
      <c r="U167" s="27">
        <f t="shared" si="204"/>
        <v>0</v>
      </c>
      <c r="V167" s="27"/>
      <c r="W167" s="27">
        <f t="shared" si="205"/>
        <v>0</v>
      </c>
      <c r="X167" s="27"/>
      <c r="Y167" s="27">
        <f t="shared" si="206"/>
        <v>0</v>
      </c>
      <c r="Z167" s="28">
        <f t="shared" si="207"/>
        <v>0</v>
      </c>
      <c r="AA167" s="28">
        <f t="shared" si="208"/>
        <v>0</v>
      </c>
      <c r="AB167" s="28">
        <f t="shared" si="209"/>
        <v>0</v>
      </c>
      <c r="AC167" s="28">
        <f t="shared" si="210"/>
        <v>0</v>
      </c>
      <c r="AD167" s="28">
        <f t="shared" si="211"/>
        <v>15</v>
      </c>
      <c r="AE167" s="28">
        <f t="shared" si="212"/>
        <v>0</v>
      </c>
      <c r="AF167" s="28">
        <f t="shared" si="213"/>
        <v>15</v>
      </c>
      <c r="AG167" s="28">
        <f t="shared" si="214"/>
        <v>0</v>
      </c>
    </row>
    <row r="168" spans="1:33" s="29" customFormat="1" ht="16.25" customHeight="1" thickBot="1" x14ac:dyDescent="0.5">
      <c r="A168" s="21" t="s">
        <v>47</v>
      </c>
      <c r="B168" s="22">
        <f t="shared" si="195"/>
        <v>7</v>
      </c>
      <c r="C168" s="23" t="s">
        <v>441</v>
      </c>
      <c r="D168" s="23" t="s">
        <v>442</v>
      </c>
      <c r="E168" s="23" t="s">
        <v>392</v>
      </c>
      <c r="F168" s="23" t="s">
        <v>64</v>
      </c>
      <c r="G168" s="24">
        <f t="shared" si="196"/>
        <v>30</v>
      </c>
      <c r="H168" s="25">
        <f t="shared" si="197"/>
        <v>30</v>
      </c>
      <c r="I168" s="26">
        <f t="shared" si="198"/>
        <v>2</v>
      </c>
      <c r="J168" s="27"/>
      <c r="K168" s="27">
        <f t="shared" si="199"/>
        <v>0</v>
      </c>
      <c r="L168" s="27"/>
      <c r="M168" s="27">
        <f t="shared" si="200"/>
        <v>0</v>
      </c>
      <c r="N168" s="27" t="s">
        <v>60</v>
      </c>
      <c r="O168" s="27">
        <f t="shared" si="201"/>
        <v>15</v>
      </c>
      <c r="P168" s="27" t="s">
        <v>60</v>
      </c>
      <c r="Q168" s="27">
        <f t="shared" si="202"/>
        <v>15</v>
      </c>
      <c r="R168" s="27"/>
      <c r="S168" s="27">
        <f t="shared" si="203"/>
        <v>0</v>
      </c>
      <c r="T168" s="27"/>
      <c r="U168" s="27">
        <f t="shared" si="204"/>
        <v>0</v>
      </c>
      <c r="V168" s="27"/>
      <c r="W168" s="27">
        <f t="shared" si="205"/>
        <v>0</v>
      </c>
      <c r="X168" s="27"/>
      <c r="Y168" s="27">
        <f t="shared" si="206"/>
        <v>0</v>
      </c>
      <c r="Z168" s="28">
        <f t="shared" si="207"/>
        <v>0</v>
      </c>
      <c r="AA168" s="28">
        <f t="shared" si="208"/>
        <v>0</v>
      </c>
      <c r="AB168" s="28">
        <f t="shared" si="209"/>
        <v>0</v>
      </c>
      <c r="AC168" s="28">
        <f t="shared" si="210"/>
        <v>0</v>
      </c>
      <c r="AD168" s="28">
        <f t="shared" si="211"/>
        <v>0</v>
      </c>
      <c r="AE168" s="28">
        <f t="shared" si="212"/>
        <v>15</v>
      </c>
      <c r="AF168" s="28">
        <f t="shared" si="213"/>
        <v>15</v>
      </c>
      <c r="AG168" s="28">
        <f t="shared" si="214"/>
        <v>0</v>
      </c>
    </row>
    <row r="169" spans="1:33" s="29" customFormat="1" ht="16.25" customHeight="1" thickBot="1" x14ac:dyDescent="0.5">
      <c r="A169" s="21" t="s">
        <v>47</v>
      </c>
      <c r="B169" s="22">
        <f t="shared" si="195"/>
        <v>9</v>
      </c>
      <c r="C169" s="23" t="s">
        <v>330</v>
      </c>
      <c r="D169" s="23" t="s">
        <v>331</v>
      </c>
      <c r="E169" s="23" t="s">
        <v>194</v>
      </c>
      <c r="F169" s="23" t="s">
        <v>64</v>
      </c>
      <c r="G169" s="24">
        <f t="shared" si="196"/>
        <v>15</v>
      </c>
      <c r="H169" s="25">
        <f t="shared" si="197"/>
        <v>15</v>
      </c>
      <c r="I169" s="26">
        <f t="shared" si="198"/>
        <v>1</v>
      </c>
      <c r="J169" s="27"/>
      <c r="K169" s="27">
        <f t="shared" si="199"/>
        <v>0</v>
      </c>
      <c r="L169" s="27" t="s">
        <v>60</v>
      </c>
      <c r="M169" s="27">
        <f t="shared" si="200"/>
        <v>15</v>
      </c>
      <c r="N169" s="27"/>
      <c r="O169" s="27">
        <f t="shared" si="201"/>
        <v>0</v>
      </c>
      <c r="P169" s="27"/>
      <c r="Q169" s="27">
        <f t="shared" si="202"/>
        <v>0</v>
      </c>
      <c r="R169" s="27"/>
      <c r="S169" s="27">
        <f t="shared" si="203"/>
        <v>0</v>
      </c>
      <c r="T169" s="27"/>
      <c r="U169" s="27">
        <f t="shared" si="204"/>
        <v>0</v>
      </c>
      <c r="V169" s="27"/>
      <c r="W169" s="27">
        <f t="shared" si="205"/>
        <v>0</v>
      </c>
      <c r="X169" s="27"/>
      <c r="Y169" s="27">
        <f t="shared" si="206"/>
        <v>0</v>
      </c>
      <c r="Z169" s="28">
        <f t="shared" si="207"/>
        <v>0</v>
      </c>
      <c r="AA169" s="28">
        <f t="shared" si="208"/>
        <v>0</v>
      </c>
      <c r="AB169" s="28">
        <f t="shared" si="209"/>
        <v>0</v>
      </c>
      <c r="AC169" s="28">
        <f t="shared" si="210"/>
        <v>0</v>
      </c>
      <c r="AD169" s="28">
        <f t="shared" si="211"/>
        <v>15</v>
      </c>
      <c r="AE169" s="28">
        <f t="shared" si="212"/>
        <v>0</v>
      </c>
      <c r="AF169" s="28">
        <f t="shared" si="213"/>
        <v>0</v>
      </c>
      <c r="AG169" s="28">
        <f t="shared" si="214"/>
        <v>0</v>
      </c>
    </row>
    <row r="170" spans="1:33" s="29" customFormat="1" ht="16.25" customHeight="1" thickBot="1" x14ac:dyDescent="0.5">
      <c r="A170" s="21" t="s">
        <v>47</v>
      </c>
      <c r="B170" s="22">
        <f t="shared" si="195"/>
        <v>9</v>
      </c>
      <c r="C170" s="29" t="s">
        <v>439</v>
      </c>
      <c r="D170" s="23" t="s">
        <v>440</v>
      </c>
      <c r="E170" s="23" t="s">
        <v>63</v>
      </c>
      <c r="F170" s="29" t="s">
        <v>64</v>
      </c>
      <c r="G170" s="24">
        <f t="shared" si="196"/>
        <v>15</v>
      </c>
      <c r="H170" s="25">
        <f t="shared" si="197"/>
        <v>15</v>
      </c>
      <c r="I170" s="26">
        <f t="shared" si="198"/>
        <v>1</v>
      </c>
      <c r="J170" s="27"/>
      <c r="K170" s="27">
        <f t="shared" si="199"/>
        <v>0</v>
      </c>
      <c r="L170" s="27"/>
      <c r="M170" s="27">
        <f t="shared" si="200"/>
        <v>0</v>
      </c>
      <c r="N170" s="27" t="s">
        <v>60</v>
      </c>
      <c r="O170" s="27">
        <f t="shared" si="201"/>
        <v>15</v>
      </c>
      <c r="P170" s="27"/>
      <c r="Q170" s="27">
        <f t="shared" si="202"/>
        <v>0</v>
      </c>
      <c r="R170" s="27"/>
      <c r="S170" s="27">
        <f t="shared" si="203"/>
        <v>0</v>
      </c>
      <c r="T170" s="27"/>
      <c r="U170" s="27">
        <f t="shared" si="204"/>
        <v>0</v>
      </c>
      <c r="V170" s="27"/>
      <c r="W170" s="27">
        <f t="shared" si="205"/>
        <v>0</v>
      </c>
      <c r="X170" s="27"/>
      <c r="Y170" s="27">
        <f t="shared" si="206"/>
        <v>0</v>
      </c>
      <c r="Z170" s="28">
        <f t="shared" si="207"/>
        <v>0</v>
      </c>
      <c r="AA170" s="28">
        <f t="shared" si="208"/>
        <v>0</v>
      </c>
      <c r="AB170" s="28">
        <f t="shared" si="209"/>
        <v>0</v>
      </c>
      <c r="AC170" s="28">
        <f t="shared" si="210"/>
        <v>0</v>
      </c>
      <c r="AD170" s="28">
        <f t="shared" si="211"/>
        <v>0</v>
      </c>
      <c r="AE170" s="28">
        <f t="shared" si="212"/>
        <v>15</v>
      </c>
      <c r="AF170" s="28">
        <f t="shared" si="213"/>
        <v>0</v>
      </c>
      <c r="AG170" s="28">
        <f t="shared" si="214"/>
        <v>0</v>
      </c>
    </row>
    <row r="171" spans="1:33" s="29" customFormat="1" ht="16.149999999999999" thickBot="1" x14ac:dyDescent="0.5">
      <c r="A171" s="21" t="s">
        <v>47</v>
      </c>
      <c r="B171" s="22">
        <f t="shared" si="195"/>
        <v>11</v>
      </c>
      <c r="C171" s="30" t="s">
        <v>299</v>
      </c>
      <c r="D171" s="23" t="s">
        <v>300</v>
      </c>
      <c r="E171" s="23" t="s">
        <v>87</v>
      </c>
      <c r="F171" s="23" t="s">
        <v>69</v>
      </c>
      <c r="G171" s="24">
        <f t="shared" si="196"/>
        <v>10</v>
      </c>
      <c r="H171" s="25">
        <f t="shared" si="197"/>
        <v>10</v>
      </c>
      <c r="I171" s="26">
        <f t="shared" si="198"/>
        <v>2</v>
      </c>
      <c r="J171" s="27" t="s">
        <v>30</v>
      </c>
      <c r="K171" s="27">
        <f t="shared" si="199"/>
        <v>5</v>
      </c>
      <c r="L171" s="27"/>
      <c r="M171" s="27">
        <f t="shared" si="200"/>
        <v>0</v>
      </c>
      <c r="N171" s="27"/>
      <c r="O171" s="27">
        <f t="shared" si="201"/>
        <v>0</v>
      </c>
      <c r="P171" s="27" t="s">
        <v>30</v>
      </c>
      <c r="Q171" s="27">
        <f t="shared" si="202"/>
        <v>5</v>
      </c>
      <c r="R171" s="27"/>
      <c r="S171" s="27">
        <f t="shared" si="203"/>
        <v>0</v>
      </c>
      <c r="T171" s="27"/>
      <c r="U171" s="27">
        <f t="shared" si="204"/>
        <v>0</v>
      </c>
      <c r="V171" s="27"/>
      <c r="W171" s="27">
        <f t="shared" si="205"/>
        <v>0</v>
      </c>
      <c r="X171" s="27"/>
      <c r="Y171" s="27">
        <f t="shared" si="206"/>
        <v>0</v>
      </c>
      <c r="Z171" s="28">
        <f t="shared" si="207"/>
        <v>5</v>
      </c>
      <c r="AA171" s="28">
        <f t="shared" si="208"/>
        <v>0</v>
      </c>
      <c r="AB171" s="28">
        <f t="shared" si="209"/>
        <v>0</v>
      </c>
      <c r="AC171" s="28">
        <f t="shared" si="210"/>
        <v>0</v>
      </c>
      <c r="AD171" s="28">
        <f t="shared" si="211"/>
        <v>0</v>
      </c>
      <c r="AE171" s="28">
        <f t="shared" si="212"/>
        <v>0</v>
      </c>
      <c r="AF171" s="28">
        <f t="shared" si="213"/>
        <v>5</v>
      </c>
      <c r="AG171" s="28">
        <f t="shared" si="214"/>
        <v>0</v>
      </c>
    </row>
    <row r="172" spans="1:33" s="29" customFormat="1" ht="16.149999999999999" thickBot="1" x14ac:dyDescent="0.5">
      <c r="A172" s="21" t="s">
        <v>47</v>
      </c>
      <c r="B172" s="22">
        <f t="shared" si="195"/>
        <v>12</v>
      </c>
      <c r="C172" s="6" t="s">
        <v>301</v>
      </c>
      <c r="D172" s="23" t="s">
        <v>302</v>
      </c>
      <c r="E172" s="29" t="s">
        <v>222</v>
      </c>
      <c r="F172" s="29" t="s">
        <v>71</v>
      </c>
      <c r="G172" s="24">
        <f t="shared" si="196"/>
        <v>5</v>
      </c>
      <c r="H172" s="25">
        <f t="shared" si="197"/>
        <v>5</v>
      </c>
      <c r="I172" s="26">
        <f t="shared" si="198"/>
        <v>1</v>
      </c>
      <c r="J172" s="27" t="s">
        <v>30</v>
      </c>
      <c r="K172" s="27">
        <f t="shared" si="199"/>
        <v>5</v>
      </c>
      <c r="L172" s="27"/>
      <c r="M172" s="27">
        <f t="shared" si="200"/>
        <v>0</v>
      </c>
      <c r="N172" s="27"/>
      <c r="O172" s="27">
        <f t="shared" si="201"/>
        <v>0</v>
      </c>
      <c r="P172" s="27"/>
      <c r="Q172" s="27">
        <f t="shared" si="202"/>
        <v>0</v>
      </c>
      <c r="R172" s="27"/>
      <c r="S172" s="27">
        <f t="shared" si="203"/>
        <v>0</v>
      </c>
      <c r="T172" s="27"/>
      <c r="U172" s="27">
        <f t="shared" si="204"/>
        <v>0</v>
      </c>
      <c r="V172" s="27"/>
      <c r="W172" s="27">
        <f t="shared" si="205"/>
        <v>0</v>
      </c>
      <c r="X172" s="27"/>
      <c r="Y172" s="27">
        <f t="shared" si="206"/>
        <v>0</v>
      </c>
      <c r="Z172" s="28">
        <f t="shared" si="207"/>
        <v>5</v>
      </c>
      <c r="AA172" s="28">
        <f t="shared" si="208"/>
        <v>0</v>
      </c>
      <c r="AB172" s="28">
        <f t="shared" si="209"/>
        <v>0</v>
      </c>
      <c r="AC172" s="28">
        <f t="shared" si="210"/>
        <v>0</v>
      </c>
      <c r="AD172" s="28">
        <f t="shared" si="211"/>
        <v>0</v>
      </c>
      <c r="AE172" s="28">
        <f t="shared" si="212"/>
        <v>0</v>
      </c>
      <c r="AF172" s="28">
        <f t="shared" si="213"/>
        <v>0</v>
      </c>
      <c r="AG172" s="28">
        <f t="shared" si="214"/>
        <v>0</v>
      </c>
    </row>
    <row r="173" spans="1:33" s="29" customFormat="1" ht="16.25" customHeight="1" thickBot="1" x14ac:dyDescent="0.5">
      <c r="A173" s="21" t="s">
        <v>47</v>
      </c>
      <c r="B173" s="22">
        <f>RANK(G173,$G$161:$G$180,0)</f>
        <v>12</v>
      </c>
      <c r="C173" s="30" t="s">
        <v>443</v>
      </c>
      <c r="D173" s="23" t="s">
        <v>444</v>
      </c>
      <c r="E173" s="23" t="s">
        <v>116</v>
      </c>
      <c r="F173" s="23" t="s">
        <v>57</v>
      </c>
      <c r="G173" s="24">
        <f t="shared" si="196"/>
        <v>5</v>
      </c>
      <c r="H173" s="25">
        <f t="shared" si="197"/>
        <v>5</v>
      </c>
      <c r="I173" s="26">
        <f t="shared" si="198"/>
        <v>1</v>
      </c>
      <c r="J173" s="27"/>
      <c r="K173" s="27">
        <f t="shared" si="199"/>
        <v>0</v>
      </c>
      <c r="L173" s="27"/>
      <c r="M173" s="27">
        <f t="shared" si="200"/>
        <v>0</v>
      </c>
      <c r="N173" s="27" t="s">
        <v>30</v>
      </c>
      <c r="O173" s="27">
        <f t="shared" si="201"/>
        <v>5</v>
      </c>
      <c r="P173" s="27"/>
      <c r="Q173" s="27">
        <f t="shared" si="202"/>
        <v>0</v>
      </c>
      <c r="R173" s="27"/>
      <c r="S173" s="27">
        <f t="shared" si="203"/>
        <v>0</v>
      </c>
      <c r="T173" s="27"/>
      <c r="U173" s="27">
        <f t="shared" si="204"/>
        <v>0</v>
      </c>
      <c r="V173" s="27"/>
      <c r="W173" s="27">
        <f t="shared" si="205"/>
        <v>0</v>
      </c>
      <c r="X173" s="27"/>
      <c r="Y173" s="27">
        <f t="shared" si="206"/>
        <v>0</v>
      </c>
      <c r="Z173" s="28">
        <f t="shared" si="207"/>
        <v>0</v>
      </c>
      <c r="AA173" s="28">
        <f t="shared" si="208"/>
        <v>0</v>
      </c>
      <c r="AB173" s="28">
        <f t="shared" si="209"/>
        <v>0</v>
      </c>
      <c r="AC173" s="28">
        <f t="shared" si="210"/>
        <v>0</v>
      </c>
      <c r="AD173" s="28">
        <f t="shared" si="211"/>
        <v>0</v>
      </c>
      <c r="AE173" s="28">
        <f t="shared" si="212"/>
        <v>5</v>
      </c>
      <c r="AF173" s="28">
        <f t="shared" si="213"/>
        <v>0</v>
      </c>
      <c r="AG173" s="28">
        <f t="shared" si="214"/>
        <v>0</v>
      </c>
    </row>
    <row r="174" spans="1:33" ht="16.25" hidden="1" customHeight="1" thickBot="1" x14ac:dyDescent="0.5">
      <c r="A174" s="21" t="s">
        <v>47</v>
      </c>
      <c r="B174" s="22">
        <f t="shared" ref="B174:B180" si="215">RANK(G174,$G$161:$G$180,0)</f>
        <v>14</v>
      </c>
      <c r="C174" s="23"/>
      <c r="D174" s="23"/>
      <c r="E174" s="23"/>
      <c r="F174" s="23"/>
      <c r="G174" s="24">
        <f t="shared" ref="G174:G180" si="216">SUMPRODUCT(LARGE(Z174:AG174,ROW($1:$4)))</f>
        <v>0</v>
      </c>
      <c r="H174" s="25">
        <f t="shared" ref="H174:H180" si="217">SUM(M174,W174,K174,U174,S174,O174,Q174,Y174)</f>
        <v>0</v>
      </c>
      <c r="I174" s="26">
        <f t="shared" ref="I174:I180" si="218">COUNTA(L174,V174,J174,T174,R174,N174,P174,X174)</f>
        <v>0</v>
      </c>
      <c r="J174" s="27"/>
      <c r="K174" s="27">
        <f t="shared" ref="K174:K180" si="219">IF(J174="Or",90,IF(J174="Argent",50,IF(J174="Bronze",40,IF(J174="Cinq",15,IF(J174="Sept",5,0)))))</f>
        <v>0</v>
      </c>
      <c r="L174" s="27"/>
      <c r="M174" s="27">
        <f t="shared" ref="M174:M180" si="220">IF(L174="Or",90,IF(L174="Argent",50,IF(L174="Bronze",40,IF(L174="Cinq",15,IF(L174="Sept",5,0)))))</f>
        <v>0</v>
      </c>
      <c r="N174" s="27"/>
      <c r="O174" s="27">
        <f t="shared" ref="O174:O180" si="221">IF(N174="Or",90,IF(N174="Argent",50,IF(N174="Bronze",40,IF(N174="Cinq",15,IF(N174="Sept",5,0)))))</f>
        <v>0</v>
      </c>
      <c r="P174" s="27"/>
      <c r="Q174" s="27">
        <f t="shared" ref="Q174:Q180" si="222">IF(P174="Or",90,IF(P174="Argent",50,IF(P174="Bronze",40,IF(P174="Cinq",15,IF(P174="Sept",5,0)))))</f>
        <v>0</v>
      </c>
      <c r="R174" s="27"/>
      <c r="S174" s="27">
        <f t="shared" ref="S174:S180" si="223">IF(R174="Or",90,IF(R174="Argent",50,IF(R174="Bronze",40,IF(R174="Cinq",15,IF(R174="Sept",5,0)))))</f>
        <v>0</v>
      </c>
      <c r="T174" s="27"/>
      <c r="U174" s="27">
        <f t="shared" ref="U174:U180" si="224">IF(T174="Or",160,IF(T174="Argent",90,IF(T174="Bronze",70,IF(T174="Cinq",25,IF(T174="Sept",10,0)))))</f>
        <v>0</v>
      </c>
      <c r="V174" s="27"/>
      <c r="W174" s="27">
        <f t="shared" ref="W174:W180" si="225">IF(V174="Or",90,IF(V174="Argent",50,IF(V174="Bronze",40,IF(V174="Cinq",15,IF(V174="Sept",5,0)))))</f>
        <v>0</v>
      </c>
      <c r="X174" s="27"/>
      <c r="Y174" s="27">
        <f t="shared" ref="Y174:Y180" si="226">IF(X174="Or",90,IF(X174="Argent",50,IF(X174="Bronze",40,IF(X174="Cinq",15,IF(X174="Sept",5,0)))))</f>
        <v>0</v>
      </c>
      <c r="Z174" s="28">
        <f t="shared" ref="Z174:Z180" si="227">K174</f>
        <v>0</v>
      </c>
      <c r="AA174" s="28">
        <f t="shared" ref="AA174:AA180" si="228">S174</f>
        <v>0</v>
      </c>
      <c r="AB174" s="28">
        <f t="shared" ref="AB174:AB180" si="229">U174</f>
        <v>0</v>
      </c>
      <c r="AC174" s="28">
        <f t="shared" ref="AC174:AC180" si="230">W174</f>
        <v>0</v>
      </c>
      <c r="AD174" s="28">
        <f t="shared" ref="AD174:AD180" si="231">M174</f>
        <v>0</v>
      </c>
      <c r="AE174" s="28">
        <f t="shared" ref="AE174:AE180" si="232">O174</f>
        <v>0</v>
      </c>
      <c r="AF174" s="28">
        <f t="shared" ref="AF174:AF180" si="233">Q174</f>
        <v>0</v>
      </c>
      <c r="AG174" s="28">
        <f t="shared" ref="AG174:AG180" si="234">Y174</f>
        <v>0</v>
      </c>
    </row>
    <row r="175" spans="1:33" ht="16.25" hidden="1" customHeight="1" thickBot="1" x14ac:dyDescent="0.5">
      <c r="A175" s="21" t="s">
        <v>47</v>
      </c>
      <c r="B175" s="22">
        <f t="shared" si="215"/>
        <v>14</v>
      </c>
      <c r="C175" s="23"/>
      <c r="D175"/>
      <c r="E175" s="23"/>
      <c r="F175" s="23"/>
      <c r="G175" s="24">
        <f t="shared" si="216"/>
        <v>0</v>
      </c>
      <c r="H175" s="25">
        <f t="shared" si="217"/>
        <v>0</v>
      </c>
      <c r="I175" s="26">
        <f t="shared" si="218"/>
        <v>0</v>
      </c>
      <c r="J175" s="27"/>
      <c r="K175" s="27">
        <f t="shared" si="219"/>
        <v>0</v>
      </c>
      <c r="L175" s="27"/>
      <c r="M175" s="27">
        <f t="shared" si="220"/>
        <v>0</v>
      </c>
      <c r="N175" s="27"/>
      <c r="O175" s="27">
        <f t="shared" si="221"/>
        <v>0</v>
      </c>
      <c r="P175" s="27"/>
      <c r="Q175" s="27">
        <f t="shared" si="222"/>
        <v>0</v>
      </c>
      <c r="R175" s="27"/>
      <c r="S175" s="27">
        <f t="shared" si="223"/>
        <v>0</v>
      </c>
      <c r="T175" s="27"/>
      <c r="U175" s="27">
        <f t="shared" si="224"/>
        <v>0</v>
      </c>
      <c r="V175" s="27"/>
      <c r="W175" s="27">
        <f t="shared" si="225"/>
        <v>0</v>
      </c>
      <c r="X175" s="27"/>
      <c r="Y175" s="27">
        <f t="shared" si="226"/>
        <v>0</v>
      </c>
      <c r="Z175" s="28">
        <f t="shared" si="227"/>
        <v>0</v>
      </c>
      <c r="AA175" s="28">
        <f t="shared" si="228"/>
        <v>0</v>
      </c>
      <c r="AB175" s="28">
        <f t="shared" si="229"/>
        <v>0</v>
      </c>
      <c r="AC175" s="28">
        <f t="shared" si="230"/>
        <v>0</v>
      </c>
      <c r="AD175" s="28">
        <f t="shared" si="231"/>
        <v>0</v>
      </c>
      <c r="AE175" s="28">
        <f t="shared" si="232"/>
        <v>0</v>
      </c>
      <c r="AF175" s="28">
        <f t="shared" si="233"/>
        <v>0</v>
      </c>
      <c r="AG175" s="28">
        <f t="shared" si="234"/>
        <v>0</v>
      </c>
    </row>
    <row r="176" spans="1:33" ht="16.25" hidden="1" customHeight="1" thickBot="1" x14ac:dyDescent="0.5">
      <c r="A176" s="21" t="s">
        <v>47</v>
      </c>
      <c r="B176" s="22">
        <f t="shared" si="215"/>
        <v>14</v>
      </c>
      <c r="C176" s="23"/>
      <c r="D176"/>
      <c r="E176" s="23"/>
      <c r="F176" s="23"/>
      <c r="G176" s="24">
        <f t="shared" si="216"/>
        <v>0</v>
      </c>
      <c r="H176" s="25">
        <f t="shared" si="217"/>
        <v>0</v>
      </c>
      <c r="I176" s="26">
        <f t="shared" si="218"/>
        <v>0</v>
      </c>
      <c r="J176" s="27"/>
      <c r="K176" s="27">
        <f t="shared" si="219"/>
        <v>0</v>
      </c>
      <c r="L176" s="27"/>
      <c r="M176" s="27">
        <f t="shared" si="220"/>
        <v>0</v>
      </c>
      <c r="N176" s="27"/>
      <c r="O176" s="27">
        <f t="shared" si="221"/>
        <v>0</v>
      </c>
      <c r="P176" s="27"/>
      <c r="Q176" s="27">
        <f t="shared" si="222"/>
        <v>0</v>
      </c>
      <c r="R176" s="27"/>
      <c r="S176" s="27">
        <f t="shared" si="223"/>
        <v>0</v>
      </c>
      <c r="T176" s="27"/>
      <c r="U176" s="27">
        <f t="shared" si="224"/>
        <v>0</v>
      </c>
      <c r="V176" s="27"/>
      <c r="W176" s="27">
        <f t="shared" si="225"/>
        <v>0</v>
      </c>
      <c r="X176" s="27"/>
      <c r="Y176" s="27">
        <f t="shared" si="226"/>
        <v>0</v>
      </c>
      <c r="Z176" s="28">
        <f t="shared" si="227"/>
        <v>0</v>
      </c>
      <c r="AA176" s="28">
        <f t="shared" si="228"/>
        <v>0</v>
      </c>
      <c r="AB176" s="28">
        <f t="shared" si="229"/>
        <v>0</v>
      </c>
      <c r="AC176" s="28">
        <f t="shared" si="230"/>
        <v>0</v>
      </c>
      <c r="AD176" s="28">
        <f t="shared" si="231"/>
        <v>0</v>
      </c>
      <c r="AE176" s="28">
        <f t="shared" si="232"/>
        <v>0</v>
      </c>
      <c r="AF176" s="28">
        <f t="shared" si="233"/>
        <v>0</v>
      </c>
      <c r="AG176" s="28">
        <f t="shared" si="234"/>
        <v>0</v>
      </c>
    </row>
    <row r="177" spans="1:33" ht="16.25" hidden="1" customHeight="1" thickBot="1" x14ac:dyDescent="0.5">
      <c r="A177" s="21" t="s">
        <v>47</v>
      </c>
      <c r="B177" s="22">
        <f t="shared" si="215"/>
        <v>14</v>
      </c>
      <c r="C177" s="23"/>
      <c r="D177" s="23"/>
      <c r="E177" s="23"/>
      <c r="F177" s="23"/>
      <c r="G177" s="24">
        <f t="shared" si="216"/>
        <v>0</v>
      </c>
      <c r="H177" s="25">
        <f t="shared" si="217"/>
        <v>0</v>
      </c>
      <c r="I177" s="26">
        <f t="shared" si="218"/>
        <v>0</v>
      </c>
      <c r="J177" s="27"/>
      <c r="K177" s="27">
        <f t="shared" si="219"/>
        <v>0</v>
      </c>
      <c r="L177" s="27"/>
      <c r="M177" s="27">
        <f t="shared" si="220"/>
        <v>0</v>
      </c>
      <c r="N177" s="27"/>
      <c r="O177" s="27">
        <f t="shared" si="221"/>
        <v>0</v>
      </c>
      <c r="P177" s="27"/>
      <c r="Q177" s="27">
        <f t="shared" si="222"/>
        <v>0</v>
      </c>
      <c r="R177" s="27"/>
      <c r="S177" s="27">
        <f t="shared" si="223"/>
        <v>0</v>
      </c>
      <c r="T177" s="27"/>
      <c r="U177" s="27">
        <f t="shared" si="224"/>
        <v>0</v>
      </c>
      <c r="V177" s="27"/>
      <c r="W177" s="27">
        <f t="shared" si="225"/>
        <v>0</v>
      </c>
      <c r="X177" s="27"/>
      <c r="Y177" s="27">
        <f t="shared" si="226"/>
        <v>0</v>
      </c>
      <c r="Z177" s="28">
        <f t="shared" si="227"/>
        <v>0</v>
      </c>
      <c r="AA177" s="28">
        <f t="shared" si="228"/>
        <v>0</v>
      </c>
      <c r="AB177" s="28">
        <f t="shared" si="229"/>
        <v>0</v>
      </c>
      <c r="AC177" s="28">
        <f t="shared" si="230"/>
        <v>0</v>
      </c>
      <c r="AD177" s="28">
        <f t="shared" si="231"/>
        <v>0</v>
      </c>
      <c r="AE177" s="28">
        <f t="shared" si="232"/>
        <v>0</v>
      </c>
      <c r="AF177" s="28">
        <f t="shared" si="233"/>
        <v>0</v>
      </c>
      <c r="AG177" s="28">
        <f t="shared" si="234"/>
        <v>0</v>
      </c>
    </row>
    <row r="178" spans="1:33" ht="16.25" hidden="1" customHeight="1" thickBot="1" x14ac:dyDescent="0.5">
      <c r="A178" s="21" t="s">
        <v>47</v>
      </c>
      <c r="B178" s="22">
        <f t="shared" si="215"/>
        <v>14</v>
      </c>
      <c r="C178" s="23"/>
      <c r="D178" s="23"/>
      <c r="E178" s="23"/>
      <c r="F178" s="23"/>
      <c r="G178" s="24">
        <f t="shared" si="216"/>
        <v>0</v>
      </c>
      <c r="H178" s="25">
        <f t="shared" si="217"/>
        <v>0</v>
      </c>
      <c r="I178" s="26">
        <f t="shared" si="218"/>
        <v>0</v>
      </c>
      <c r="J178" s="27"/>
      <c r="K178" s="27">
        <f t="shared" si="219"/>
        <v>0</v>
      </c>
      <c r="L178" s="27"/>
      <c r="M178" s="27">
        <f t="shared" si="220"/>
        <v>0</v>
      </c>
      <c r="N178" s="27"/>
      <c r="O178" s="27">
        <f t="shared" si="221"/>
        <v>0</v>
      </c>
      <c r="P178" s="27"/>
      <c r="Q178" s="27">
        <f t="shared" si="222"/>
        <v>0</v>
      </c>
      <c r="R178" s="27"/>
      <c r="S178" s="27">
        <f t="shared" si="223"/>
        <v>0</v>
      </c>
      <c r="T178" s="27"/>
      <c r="U178" s="27">
        <f t="shared" si="224"/>
        <v>0</v>
      </c>
      <c r="V178" s="27"/>
      <c r="W178" s="27">
        <f t="shared" si="225"/>
        <v>0</v>
      </c>
      <c r="X178" s="27"/>
      <c r="Y178" s="27">
        <f t="shared" si="226"/>
        <v>0</v>
      </c>
      <c r="Z178" s="28">
        <f t="shared" si="227"/>
        <v>0</v>
      </c>
      <c r="AA178" s="28">
        <f t="shared" si="228"/>
        <v>0</v>
      </c>
      <c r="AB178" s="28">
        <f t="shared" si="229"/>
        <v>0</v>
      </c>
      <c r="AC178" s="28">
        <f t="shared" si="230"/>
        <v>0</v>
      </c>
      <c r="AD178" s="28">
        <f t="shared" si="231"/>
        <v>0</v>
      </c>
      <c r="AE178" s="28">
        <f t="shared" si="232"/>
        <v>0</v>
      </c>
      <c r="AF178" s="28">
        <f t="shared" si="233"/>
        <v>0</v>
      </c>
      <c r="AG178" s="28">
        <f t="shared" si="234"/>
        <v>0</v>
      </c>
    </row>
    <row r="179" spans="1:33" ht="16.25" hidden="1" customHeight="1" thickBot="1" x14ac:dyDescent="0.5">
      <c r="A179" s="21" t="s">
        <v>47</v>
      </c>
      <c r="B179" s="22">
        <f t="shared" si="215"/>
        <v>14</v>
      </c>
      <c r="C179" s="23"/>
      <c r="D179" s="23"/>
      <c r="E179" s="23"/>
      <c r="F179" s="23"/>
      <c r="G179" s="24">
        <f t="shared" si="216"/>
        <v>0</v>
      </c>
      <c r="H179" s="25">
        <f t="shared" si="217"/>
        <v>0</v>
      </c>
      <c r="I179" s="26">
        <f t="shared" si="218"/>
        <v>0</v>
      </c>
      <c r="J179" s="27"/>
      <c r="K179" s="27">
        <f t="shared" si="219"/>
        <v>0</v>
      </c>
      <c r="L179" s="27"/>
      <c r="M179" s="27">
        <f t="shared" si="220"/>
        <v>0</v>
      </c>
      <c r="N179" s="27"/>
      <c r="O179" s="27">
        <f t="shared" si="221"/>
        <v>0</v>
      </c>
      <c r="P179" s="27"/>
      <c r="Q179" s="27">
        <f t="shared" si="222"/>
        <v>0</v>
      </c>
      <c r="R179" s="27"/>
      <c r="S179" s="27">
        <f t="shared" si="223"/>
        <v>0</v>
      </c>
      <c r="T179" s="27"/>
      <c r="U179" s="27">
        <f t="shared" si="224"/>
        <v>0</v>
      </c>
      <c r="V179" s="27"/>
      <c r="W179" s="27">
        <f t="shared" si="225"/>
        <v>0</v>
      </c>
      <c r="X179" s="27"/>
      <c r="Y179" s="27">
        <f t="shared" si="226"/>
        <v>0</v>
      </c>
      <c r="Z179" s="28">
        <f t="shared" si="227"/>
        <v>0</v>
      </c>
      <c r="AA179" s="28">
        <f t="shared" si="228"/>
        <v>0</v>
      </c>
      <c r="AB179" s="28">
        <f t="shared" si="229"/>
        <v>0</v>
      </c>
      <c r="AC179" s="28">
        <f t="shared" si="230"/>
        <v>0</v>
      </c>
      <c r="AD179" s="28">
        <f t="shared" si="231"/>
        <v>0</v>
      </c>
      <c r="AE179" s="28">
        <f t="shared" si="232"/>
        <v>0</v>
      </c>
      <c r="AF179" s="28">
        <f t="shared" si="233"/>
        <v>0</v>
      </c>
      <c r="AG179" s="28">
        <f t="shared" si="234"/>
        <v>0</v>
      </c>
    </row>
    <row r="180" spans="1:33" ht="16.25" hidden="1" customHeight="1" thickBot="1" x14ac:dyDescent="0.5">
      <c r="A180" s="21" t="s">
        <v>47</v>
      </c>
      <c r="B180" s="22">
        <f t="shared" si="215"/>
        <v>14</v>
      </c>
      <c r="C180" s="23"/>
      <c r="D180" s="23"/>
      <c r="E180" s="23"/>
      <c r="F180" s="23"/>
      <c r="G180" s="24">
        <f t="shared" si="216"/>
        <v>0</v>
      </c>
      <c r="H180" s="25">
        <f t="shared" si="217"/>
        <v>0</v>
      </c>
      <c r="I180" s="26">
        <f t="shared" si="218"/>
        <v>0</v>
      </c>
      <c r="J180" s="27"/>
      <c r="K180" s="27">
        <f t="shared" si="219"/>
        <v>0</v>
      </c>
      <c r="L180" s="27"/>
      <c r="M180" s="27">
        <f t="shared" si="220"/>
        <v>0</v>
      </c>
      <c r="N180" s="27"/>
      <c r="O180" s="27">
        <f t="shared" si="221"/>
        <v>0</v>
      </c>
      <c r="P180" s="27"/>
      <c r="Q180" s="27">
        <f t="shared" si="222"/>
        <v>0</v>
      </c>
      <c r="R180" s="27"/>
      <c r="S180" s="27">
        <f t="shared" si="223"/>
        <v>0</v>
      </c>
      <c r="T180" s="27"/>
      <c r="U180" s="27">
        <f t="shared" si="224"/>
        <v>0</v>
      </c>
      <c r="V180" s="27"/>
      <c r="W180" s="27">
        <f t="shared" si="225"/>
        <v>0</v>
      </c>
      <c r="X180" s="27"/>
      <c r="Y180" s="27">
        <f t="shared" si="226"/>
        <v>0</v>
      </c>
      <c r="Z180" s="28">
        <f t="shared" si="227"/>
        <v>0</v>
      </c>
      <c r="AA180" s="28">
        <f t="shared" si="228"/>
        <v>0</v>
      </c>
      <c r="AB180" s="28">
        <f t="shared" si="229"/>
        <v>0</v>
      </c>
      <c r="AC180" s="28">
        <f t="shared" si="230"/>
        <v>0</v>
      </c>
      <c r="AD180" s="28">
        <f t="shared" si="231"/>
        <v>0</v>
      </c>
      <c r="AE180" s="28">
        <f t="shared" si="232"/>
        <v>0</v>
      </c>
      <c r="AF180" s="28">
        <f t="shared" si="233"/>
        <v>0</v>
      </c>
      <c r="AG180" s="28">
        <f t="shared" si="234"/>
        <v>0</v>
      </c>
    </row>
    <row r="181" spans="1:33" ht="16.149999999999999" thickBot="1" x14ac:dyDescent="0.5">
      <c r="A181" s="34"/>
      <c r="B181" s="35"/>
      <c r="C181" s="36"/>
      <c r="D181" s="37"/>
      <c r="E181" s="38"/>
      <c r="F181" s="39"/>
      <c r="G181" s="40"/>
      <c r="H181" s="39"/>
      <c r="I181" s="39"/>
      <c r="J181" s="39"/>
      <c r="K181" s="39"/>
      <c r="L181" s="41"/>
      <c r="M181" s="41"/>
      <c r="N181" s="41"/>
      <c r="O181" s="41"/>
      <c r="P181" s="41"/>
      <c r="Q181" s="41"/>
      <c r="R181" s="39"/>
      <c r="S181" s="39"/>
      <c r="T181" s="39"/>
      <c r="U181" s="39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</row>
    <row r="182" spans="1:33" s="29" customFormat="1" ht="16.149999999999999" thickBot="1" x14ac:dyDescent="0.5">
      <c r="A182" s="21" t="s">
        <v>48</v>
      </c>
      <c r="B182" s="22">
        <f t="shared" ref="B182:B198" si="235">RANK(G182,$G$182:$G$198,0)</f>
        <v>1</v>
      </c>
      <c r="C182" s="23" t="s">
        <v>72</v>
      </c>
      <c r="D182" s="23" t="s">
        <v>73</v>
      </c>
      <c r="E182" s="23" t="s">
        <v>74</v>
      </c>
      <c r="F182" s="23" t="s">
        <v>57</v>
      </c>
      <c r="G182" s="24">
        <f t="shared" ref="G182:G193" si="236">SUMPRODUCT(LARGE(Z182:AG182,ROW($1:$4)))</f>
        <v>285</v>
      </c>
      <c r="H182" s="25">
        <f t="shared" ref="H182:H193" si="237">SUM(M182,W182,K182,U182,S182,O182,Q182,Y182)</f>
        <v>285</v>
      </c>
      <c r="I182" s="26">
        <f t="shared" ref="I182:I193" si="238">COUNTA(L182,V182,J182,T182,R182,N182,P182,X182)</f>
        <v>4</v>
      </c>
      <c r="J182" s="27" t="s">
        <v>55</v>
      </c>
      <c r="K182" s="27">
        <f t="shared" ref="K182:K193" si="239">IF(J182="Or",90,IF(J182="Argent",50,IF(J182="Bronze",40,IF(J182="Cinq",15,IF(J182="Sept",5,0)))))</f>
        <v>90</v>
      </c>
      <c r="L182" s="27" t="s">
        <v>60</v>
      </c>
      <c r="M182" s="27">
        <f t="shared" ref="M182:M193" si="240">IF(L182="Or",90,IF(L182="Argent",50,IF(L182="Bronze",40,IF(L182="Cinq",15,IF(L182="Sept",5,0)))))</f>
        <v>15</v>
      </c>
      <c r="N182" s="27" t="s">
        <v>55</v>
      </c>
      <c r="O182" s="27">
        <f t="shared" ref="O182:O193" si="241">IF(N182="Or",90,IF(N182="Argent",50,IF(N182="Bronze",40,IF(N182="Cinq",15,IF(N182="Sept",5,0)))))</f>
        <v>90</v>
      </c>
      <c r="P182" s="27" t="s">
        <v>55</v>
      </c>
      <c r="Q182" s="27">
        <f t="shared" ref="Q182:Q193" si="242">IF(P182="Or",90,IF(P182="Argent",50,IF(P182="Bronze",40,IF(P182="Cinq",15,IF(P182="Sept",5,0)))))</f>
        <v>90</v>
      </c>
      <c r="R182" s="27"/>
      <c r="S182" s="27">
        <f t="shared" ref="S182:S193" si="243">IF(R182="Or",90,IF(R182="Argent",50,IF(R182="Bronze",40,IF(R182="Cinq",15,IF(R182="Sept",5,0)))))</f>
        <v>0</v>
      </c>
      <c r="T182" s="27"/>
      <c r="U182" s="27">
        <f t="shared" ref="U182:U189" si="244">IF(T182="Or",160,IF(T182="Argent",90,IF(T182="Bronze",70,IF(T182="Cinq",25,IF(T182="Sept",10,0)))))</f>
        <v>0</v>
      </c>
      <c r="V182" s="27"/>
      <c r="W182" s="27">
        <f t="shared" ref="W182:W189" si="245">IF(V182="Or",90,IF(V182="Argent",50,IF(V182="Bronze",40,IF(V182="Cinq",15,IF(V182="Sept",5,0)))))</f>
        <v>0</v>
      </c>
      <c r="X182" s="27"/>
      <c r="Y182" s="27">
        <f t="shared" ref="Y182:Y189" si="246">IF(X182="Or",90,IF(X182="Argent",50,IF(X182="Bronze",40,IF(X182="Cinq",15,IF(X182="Sept",5,0)))))</f>
        <v>0</v>
      </c>
      <c r="Z182" s="28">
        <f t="shared" ref="Z182:Z189" si="247">K182</f>
        <v>90</v>
      </c>
      <c r="AA182" s="28">
        <f t="shared" ref="AA182:AA189" si="248">S182</f>
        <v>0</v>
      </c>
      <c r="AB182" s="28">
        <f t="shared" ref="AB182:AB189" si="249">U182</f>
        <v>0</v>
      </c>
      <c r="AC182" s="28">
        <f t="shared" ref="AC182:AC189" si="250">W182</f>
        <v>0</v>
      </c>
      <c r="AD182" s="28">
        <f t="shared" ref="AD182:AD189" si="251">M182</f>
        <v>15</v>
      </c>
      <c r="AE182" s="28">
        <f t="shared" ref="AE182:AE189" si="252">O182</f>
        <v>90</v>
      </c>
      <c r="AF182" s="28">
        <f t="shared" ref="AF182:AF189" si="253">Q182</f>
        <v>90</v>
      </c>
      <c r="AG182" s="28">
        <f t="shared" ref="AG182:AG189" si="254">Y182</f>
        <v>0</v>
      </c>
    </row>
    <row r="183" spans="1:33" s="29" customFormat="1" ht="16.149999999999999" thickBot="1" x14ac:dyDescent="0.5">
      <c r="A183" s="21" t="s">
        <v>48</v>
      </c>
      <c r="B183" s="22">
        <f t="shared" si="235"/>
        <v>2</v>
      </c>
      <c r="C183" s="23" t="s">
        <v>75</v>
      </c>
      <c r="D183" s="23" t="s">
        <v>76</v>
      </c>
      <c r="E183" s="23" t="s">
        <v>68</v>
      </c>
      <c r="F183" s="23" t="s">
        <v>69</v>
      </c>
      <c r="G183" s="24">
        <f t="shared" si="236"/>
        <v>190</v>
      </c>
      <c r="H183" s="25">
        <f t="shared" si="237"/>
        <v>190</v>
      </c>
      <c r="I183" s="26">
        <f t="shared" si="238"/>
        <v>4</v>
      </c>
      <c r="J183" s="27" t="s">
        <v>65</v>
      </c>
      <c r="K183" s="27">
        <f t="shared" si="239"/>
        <v>50</v>
      </c>
      <c r="L183" s="27" t="s">
        <v>58</v>
      </c>
      <c r="M183" s="27">
        <f t="shared" si="240"/>
        <v>40</v>
      </c>
      <c r="N183" s="27" t="s">
        <v>65</v>
      </c>
      <c r="O183" s="27">
        <f t="shared" si="241"/>
        <v>50</v>
      </c>
      <c r="P183" s="27" t="s">
        <v>65</v>
      </c>
      <c r="Q183" s="27">
        <f t="shared" si="242"/>
        <v>50</v>
      </c>
      <c r="R183" s="27"/>
      <c r="S183" s="27">
        <f t="shared" si="243"/>
        <v>0</v>
      </c>
      <c r="T183" s="27"/>
      <c r="U183" s="27">
        <f t="shared" si="244"/>
        <v>0</v>
      </c>
      <c r="V183" s="27"/>
      <c r="W183" s="27">
        <f t="shared" si="245"/>
        <v>0</v>
      </c>
      <c r="X183" s="27"/>
      <c r="Y183" s="27">
        <f t="shared" si="246"/>
        <v>0</v>
      </c>
      <c r="Z183" s="28">
        <f t="shared" si="247"/>
        <v>50</v>
      </c>
      <c r="AA183" s="28">
        <f t="shared" si="248"/>
        <v>0</v>
      </c>
      <c r="AB183" s="28">
        <f t="shared" si="249"/>
        <v>0</v>
      </c>
      <c r="AC183" s="28">
        <f t="shared" si="250"/>
        <v>0</v>
      </c>
      <c r="AD183" s="28">
        <f t="shared" si="251"/>
        <v>40</v>
      </c>
      <c r="AE183" s="28">
        <f t="shared" si="252"/>
        <v>50</v>
      </c>
      <c r="AF183" s="28">
        <f t="shared" si="253"/>
        <v>50</v>
      </c>
      <c r="AG183" s="28">
        <f t="shared" si="254"/>
        <v>0</v>
      </c>
    </row>
    <row r="184" spans="1:33" s="29" customFormat="1" ht="16.149999999999999" thickBot="1" x14ac:dyDescent="0.5">
      <c r="A184" s="21" t="s">
        <v>48</v>
      </c>
      <c r="B184" s="22">
        <f t="shared" si="235"/>
        <v>3</v>
      </c>
      <c r="C184" s="23" t="s">
        <v>303</v>
      </c>
      <c r="D184" s="23" t="s">
        <v>304</v>
      </c>
      <c r="E184" s="23" t="s">
        <v>100</v>
      </c>
      <c r="F184" s="23" t="s">
        <v>57</v>
      </c>
      <c r="G184" s="24">
        <f t="shared" si="236"/>
        <v>125</v>
      </c>
      <c r="H184" s="25">
        <f t="shared" si="237"/>
        <v>125</v>
      </c>
      <c r="I184" s="26">
        <f t="shared" si="238"/>
        <v>4</v>
      </c>
      <c r="J184" s="27" t="s">
        <v>58</v>
      </c>
      <c r="K184" s="27">
        <f t="shared" si="239"/>
        <v>40</v>
      </c>
      <c r="L184" s="27" t="s">
        <v>30</v>
      </c>
      <c r="M184" s="27">
        <f t="shared" si="240"/>
        <v>5</v>
      </c>
      <c r="N184" s="27" t="s">
        <v>58</v>
      </c>
      <c r="O184" s="27">
        <f t="shared" si="241"/>
        <v>40</v>
      </c>
      <c r="P184" s="27" t="s">
        <v>58</v>
      </c>
      <c r="Q184" s="27">
        <f t="shared" si="242"/>
        <v>40</v>
      </c>
      <c r="R184" s="27"/>
      <c r="S184" s="27">
        <f t="shared" si="243"/>
        <v>0</v>
      </c>
      <c r="T184" s="27"/>
      <c r="U184" s="27">
        <f t="shared" si="244"/>
        <v>0</v>
      </c>
      <c r="V184" s="27"/>
      <c r="W184" s="27">
        <f t="shared" si="245"/>
        <v>0</v>
      </c>
      <c r="X184" s="27"/>
      <c r="Y184" s="27">
        <f t="shared" si="246"/>
        <v>0</v>
      </c>
      <c r="Z184" s="28">
        <f t="shared" si="247"/>
        <v>40</v>
      </c>
      <c r="AA184" s="28">
        <f t="shared" si="248"/>
        <v>0</v>
      </c>
      <c r="AB184" s="28">
        <f t="shared" si="249"/>
        <v>0</v>
      </c>
      <c r="AC184" s="28">
        <f t="shared" si="250"/>
        <v>0</v>
      </c>
      <c r="AD184" s="28">
        <f t="shared" si="251"/>
        <v>5</v>
      </c>
      <c r="AE184" s="28">
        <f t="shared" si="252"/>
        <v>40</v>
      </c>
      <c r="AF184" s="28">
        <f t="shared" si="253"/>
        <v>40</v>
      </c>
      <c r="AG184" s="28">
        <f t="shared" si="254"/>
        <v>0</v>
      </c>
    </row>
    <row r="185" spans="1:33" s="29" customFormat="1" ht="16.25" customHeight="1" thickBot="1" x14ac:dyDescent="0.5">
      <c r="A185" s="21" t="s">
        <v>48</v>
      </c>
      <c r="B185" s="22">
        <f t="shared" si="235"/>
        <v>4</v>
      </c>
      <c r="C185" s="23" t="s">
        <v>335</v>
      </c>
      <c r="D185" s="23" t="s">
        <v>336</v>
      </c>
      <c r="E185" s="23" t="s">
        <v>100</v>
      </c>
      <c r="F185" s="23" t="s">
        <v>57</v>
      </c>
      <c r="G185" s="24">
        <f t="shared" si="236"/>
        <v>45</v>
      </c>
      <c r="H185" s="25">
        <f t="shared" si="237"/>
        <v>45</v>
      </c>
      <c r="I185" s="26">
        <f t="shared" si="238"/>
        <v>2</v>
      </c>
      <c r="J185" s="27"/>
      <c r="K185" s="27">
        <f t="shared" si="239"/>
        <v>0</v>
      </c>
      <c r="L185" s="27" t="s">
        <v>30</v>
      </c>
      <c r="M185" s="27">
        <f t="shared" si="240"/>
        <v>5</v>
      </c>
      <c r="N185" s="27"/>
      <c r="O185" s="27">
        <f t="shared" si="241"/>
        <v>0</v>
      </c>
      <c r="P185" s="27" t="s">
        <v>58</v>
      </c>
      <c r="Q185" s="27">
        <f t="shared" si="242"/>
        <v>40</v>
      </c>
      <c r="R185" s="27"/>
      <c r="S185" s="27">
        <f t="shared" si="243"/>
        <v>0</v>
      </c>
      <c r="T185" s="27"/>
      <c r="U185" s="27">
        <f t="shared" si="244"/>
        <v>0</v>
      </c>
      <c r="V185" s="27"/>
      <c r="W185" s="27">
        <f t="shared" si="245"/>
        <v>0</v>
      </c>
      <c r="X185" s="27"/>
      <c r="Y185" s="27">
        <f t="shared" si="246"/>
        <v>0</v>
      </c>
      <c r="Z185" s="28">
        <f t="shared" si="247"/>
        <v>0</v>
      </c>
      <c r="AA185" s="28">
        <f t="shared" si="248"/>
        <v>0</v>
      </c>
      <c r="AB185" s="28">
        <f t="shared" si="249"/>
        <v>0</v>
      </c>
      <c r="AC185" s="28">
        <f t="shared" si="250"/>
        <v>0</v>
      </c>
      <c r="AD185" s="28">
        <f t="shared" si="251"/>
        <v>5</v>
      </c>
      <c r="AE185" s="28">
        <f t="shared" si="252"/>
        <v>0</v>
      </c>
      <c r="AF185" s="28">
        <f t="shared" si="253"/>
        <v>40</v>
      </c>
      <c r="AG185" s="28">
        <f t="shared" si="254"/>
        <v>0</v>
      </c>
    </row>
    <row r="186" spans="1:33" s="29" customFormat="1" ht="16.149999999999999" thickBot="1" x14ac:dyDescent="0.5">
      <c r="A186" s="21" t="s">
        <v>48</v>
      </c>
      <c r="B186" s="22">
        <f t="shared" si="235"/>
        <v>5</v>
      </c>
      <c r="C186" s="23" t="s">
        <v>309</v>
      </c>
      <c r="D186" s="23" t="s">
        <v>310</v>
      </c>
      <c r="E186" s="23" t="s">
        <v>222</v>
      </c>
      <c r="F186" s="23" t="s">
        <v>71</v>
      </c>
      <c r="G186" s="24">
        <f t="shared" si="236"/>
        <v>40</v>
      </c>
      <c r="H186" s="25">
        <f t="shared" si="237"/>
        <v>40</v>
      </c>
      <c r="I186" s="26">
        <f t="shared" si="238"/>
        <v>1</v>
      </c>
      <c r="J186" s="27"/>
      <c r="K186" s="27">
        <f t="shared" si="239"/>
        <v>0</v>
      </c>
      <c r="L186" s="27"/>
      <c r="M186" s="27">
        <f t="shared" si="240"/>
        <v>0</v>
      </c>
      <c r="N186" s="27" t="s">
        <v>58</v>
      </c>
      <c r="O186" s="27">
        <f t="shared" si="241"/>
        <v>40</v>
      </c>
      <c r="P186" s="27"/>
      <c r="Q186" s="27">
        <f t="shared" si="242"/>
        <v>0</v>
      </c>
      <c r="R186" s="27"/>
      <c r="S186" s="27">
        <f t="shared" si="243"/>
        <v>0</v>
      </c>
      <c r="T186" s="27"/>
      <c r="U186" s="27">
        <f t="shared" si="244"/>
        <v>0</v>
      </c>
      <c r="V186" s="27"/>
      <c r="W186" s="27">
        <f t="shared" si="245"/>
        <v>0</v>
      </c>
      <c r="X186" s="27"/>
      <c r="Y186" s="27">
        <f t="shared" si="246"/>
        <v>0</v>
      </c>
      <c r="Z186" s="28">
        <f t="shared" si="247"/>
        <v>0</v>
      </c>
      <c r="AA186" s="28">
        <f t="shared" si="248"/>
        <v>0</v>
      </c>
      <c r="AB186" s="28">
        <f t="shared" si="249"/>
        <v>0</v>
      </c>
      <c r="AC186" s="28">
        <f t="shared" si="250"/>
        <v>0</v>
      </c>
      <c r="AD186" s="28">
        <f t="shared" si="251"/>
        <v>0</v>
      </c>
      <c r="AE186" s="28">
        <f t="shared" si="252"/>
        <v>40</v>
      </c>
      <c r="AF186" s="28">
        <f t="shared" si="253"/>
        <v>0</v>
      </c>
      <c r="AG186" s="28">
        <f t="shared" si="254"/>
        <v>0</v>
      </c>
    </row>
    <row r="187" spans="1:33" s="29" customFormat="1" ht="16.25" customHeight="1" thickBot="1" x14ac:dyDescent="0.5">
      <c r="A187" s="21" t="s">
        <v>48</v>
      </c>
      <c r="B187" s="22">
        <f t="shared" si="235"/>
        <v>5</v>
      </c>
      <c r="C187" s="23" t="s">
        <v>562</v>
      </c>
      <c r="D187" s="23" t="s">
        <v>563</v>
      </c>
      <c r="E187" s="23" t="s">
        <v>538</v>
      </c>
      <c r="F187" s="23" t="s">
        <v>54</v>
      </c>
      <c r="G187" s="24">
        <f t="shared" si="236"/>
        <v>40</v>
      </c>
      <c r="H187" s="25">
        <f t="shared" si="237"/>
        <v>40</v>
      </c>
      <c r="I187" s="26">
        <f t="shared" si="238"/>
        <v>1</v>
      </c>
      <c r="J187" s="27"/>
      <c r="K187" s="27">
        <f t="shared" si="239"/>
        <v>0</v>
      </c>
      <c r="L187" s="27"/>
      <c r="M187" s="27">
        <f t="shared" si="240"/>
        <v>0</v>
      </c>
      <c r="N187" s="27"/>
      <c r="O187" s="27">
        <f t="shared" si="241"/>
        <v>0</v>
      </c>
      <c r="P187" s="27" t="s">
        <v>58</v>
      </c>
      <c r="Q187" s="27">
        <f t="shared" si="242"/>
        <v>40</v>
      </c>
      <c r="R187" s="27"/>
      <c r="S187" s="27">
        <f t="shared" si="243"/>
        <v>0</v>
      </c>
      <c r="T187" s="27"/>
      <c r="U187" s="27">
        <f t="shared" si="244"/>
        <v>0</v>
      </c>
      <c r="V187" s="27"/>
      <c r="W187" s="27">
        <f t="shared" si="245"/>
        <v>0</v>
      </c>
      <c r="X187" s="27"/>
      <c r="Y187" s="27">
        <f t="shared" si="246"/>
        <v>0</v>
      </c>
      <c r="Z187" s="28">
        <f t="shared" si="247"/>
        <v>0</v>
      </c>
      <c r="AA187" s="28">
        <f t="shared" si="248"/>
        <v>0</v>
      </c>
      <c r="AB187" s="28">
        <f t="shared" si="249"/>
        <v>0</v>
      </c>
      <c r="AC187" s="28">
        <f t="shared" si="250"/>
        <v>0</v>
      </c>
      <c r="AD187" s="28">
        <f t="shared" si="251"/>
        <v>0</v>
      </c>
      <c r="AE187" s="28">
        <f t="shared" si="252"/>
        <v>0</v>
      </c>
      <c r="AF187" s="28">
        <f t="shared" si="253"/>
        <v>40</v>
      </c>
      <c r="AG187" s="28">
        <f t="shared" si="254"/>
        <v>0</v>
      </c>
    </row>
    <row r="188" spans="1:33" s="29" customFormat="1" ht="16.25" customHeight="1" thickBot="1" x14ac:dyDescent="0.5">
      <c r="A188" s="21" t="s">
        <v>48</v>
      </c>
      <c r="B188" s="22">
        <f t="shared" si="235"/>
        <v>5</v>
      </c>
      <c r="C188" s="23" t="s">
        <v>637</v>
      </c>
      <c r="D188" s="23" t="s">
        <v>635</v>
      </c>
      <c r="E188" s="23" t="s">
        <v>398</v>
      </c>
      <c r="F188" s="23" t="s">
        <v>64</v>
      </c>
      <c r="G188" s="24">
        <f t="shared" si="236"/>
        <v>40</v>
      </c>
      <c r="H188" s="25">
        <f t="shared" si="237"/>
        <v>40</v>
      </c>
      <c r="I188" s="26">
        <f t="shared" si="238"/>
        <v>1</v>
      </c>
      <c r="J188" s="27"/>
      <c r="K188" s="27">
        <f t="shared" si="239"/>
        <v>0</v>
      </c>
      <c r="L188" s="27"/>
      <c r="M188" s="27">
        <f t="shared" si="240"/>
        <v>0</v>
      </c>
      <c r="N188" s="27"/>
      <c r="O188" s="27">
        <f t="shared" si="241"/>
        <v>0</v>
      </c>
      <c r="P188" s="27"/>
      <c r="Q188" s="27">
        <f t="shared" si="242"/>
        <v>0</v>
      </c>
      <c r="R188" s="27" t="s">
        <v>58</v>
      </c>
      <c r="S188" s="27">
        <f t="shared" si="243"/>
        <v>40</v>
      </c>
      <c r="T188" s="27"/>
      <c r="U188" s="27">
        <f t="shared" si="244"/>
        <v>0</v>
      </c>
      <c r="V188" s="27"/>
      <c r="W188" s="27">
        <f t="shared" si="245"/>
        <v>0</v>
      </c>
      <c r="X188" s="27"/>
      <c r="Y188" s="27">
        <f t="shared" si="246"/>
        <v>0</v>
      </c>
      <c r="Z188" s="28">
        <f t="shared" si="247"/>
        <v>0</v>
      </c>
      <c r="AA188" s="28">
        <f t="shared" si="248"/>
        <v>40</v>
      </c>
      <c r="AB188" s="28">
        <f t="shared" si="249"/>
        <v>0</v>
      </c>
      <c r="AC188" s="28">
        <f t="shared" si="250"/>
        <v>0</v>
      </c>
      <c r="AD188" s="28">
        <f t="shared" si="251"/>
        <v>0</v>
      </c>
      <c r="AE188" s="28">
        <f t="shared" si="252"/>
        <v>0</v>
      </c>
      <c r="AF188" s="28">
        <f t="shared" si="253"/>
        <v>0</v>
      </c>
      <c r="AG188" s="28">
        <f t="shared" si="254"/>
        <v>0</v>
      </c>
    </row>
    <row r="189" spans="1:33" s="29" customFormat="1" ht="16.25" customHeight="1" thickBot="1" x14ac:dyDescent="0.5">
      <c r="A189" s="21" t="s">
        <v>48</v>
      </c>
      <c r="B189" s="22">
        <f t="shared" si="235"/>
        <v>8</v>
      </c>
      <c r="C189" s="23" t="s">
        <v>305</v>
      </c>
      <c r="D189" s="23" t="s">
        <v>306</v>
      </c>
      <c r="E189" s="23" t="s">
        <v>222</v>
      </c>
      <c r="F189" s="23" t="s">
        <v>71</v>
      </c>
      <c r="G189" s="24">
        <f t="shared" si="236"/>
        <v>15</v>
      </c>
      <c r="H189" s="25">
        <f t="shared" si="237"/>
        <v>15</v>
      </c>
      <c r="I189" s="26">
        <f t="shared" si="238"/>
        <v>1</v>
      </c>
      <c r="J189" s="27" t="s">
        <v>60</v>
      </c>
      <c r="K189" s="27">
        <f t="shared" si="239"/>
        <v>15</v>
      </c>
      <c r="L189" s="27"/>
      <c r="M189" s="27">
        <f t="shared" si="240"/>
        <v>0</v>
      </c>
      <c r="N189" s="27"/>
      <c r="O189" s="27">
        <f t="shared" si="241"/>
        <v>0</v>
      </c>
      <c r="P189" s="27"/>
      <c r="Q189" s="27">
        <f t="shared" si="242"/>
        <v>0</v>
      </c>
      <c r="R189" s="27"/>
      <c r="S189" s="27">
        <f t="shared" si="243"/>
        <v>0</v>
      </c>
      <c r="T189" s="27"/>
      <c r="U189" s="27">
        <f t="shared" si="244"/>
        <v>0</v>
      </c>
      <c r="V189" s="27"/>
      <c r="W189" s="27">
        <f t="shared" si="245"/>
        <v>0</v>
      </c>
      <c r="X189" s="27"/>
      <c r="Y189" s="27">
        <f t="shared" si="246"/>
        <v>0</v>
      </c>
      <c r="Z189" s="28">
        <f t="shared" si="247"/>
        <v>15</v>
      </c>
      <c r="AA189" s="28">
        <f t="shared" si="248"/>
        <v>0</v>
      </c>
      <c r="AB189" s="28">
        <f t="shared" si="249"/>
        <v>0</v>
      </c>
      <c r="AC189" s="28">
        <f t="shared" si="250"/>
        <v>0</v>
      </c>
      <c r="AD189" s="28">
        <f t="shared" si="251"/>
        <v>0</v>
      </c>
      <c r="AE189" s="28">
        <f t="shared" si="252"/>
        <v>0</v>
      </c>
      <c r="AF189" s="28">
        <f t="shared" si="253"/>
        <v>0</v>
      </c>
      <c r="AG189" s="28">
        <f t="shared" si="254"/>
        <v>0</v>
      </c>
    </row>
    <row r="190" spans="1:33" s="29" customFormat="1" ht="16.25" customHeight="1" thickBot="1" x14ac:dyDescent="0.5">
      <c r="A190" s="21" t="s">
        <v>48</v>
      </c>
      <c r="B190" s="22">
        <f t="shared" si="235"/>
        <v>8</v>
      </c>
      <c r="C190" s="23" t="s">
        <v>301</v>
      </c>
      <c r="D190" s="23" t="s">
        <v>302</v>
      </c>
      <c r="E190" s="23" t="s">
        <v>222</v>
      </c>
      <c r="F190" s="23" t="s">
        <v>71</v>
      </c>
      <c r="G190" s="24">
        <f t="shared" si="236"/>
        <v>15</v>
      </c>
      <c r="H190" s="25">
        <f t="shared" si="237"/>
        <v>15</v>
      </c>
      <c r="I190" s="26">
        <f t="shared" si="238"/>
        <v>1</v>
      </c>
      <c r="J190" s="27"/>
      <c r="K190" s="27">
        <f t="shared" si="239"/>
        <v>0</v>
      </c>
      <c r="L190" s="27"/>
      <c r="M190" s="27">
        <f t="shared" si="240"/>
        <v>0</v>
      </c>
      <c r="N190" s="27" t="s">
        <v>60</v>
      </c>
      <c r="O190" s="27">
        <f t="shared" si="241"/>
        <v>15</v>
      </c>
      <c r="P190" s="27"/>
      <c r="Q190" s="27">
        <f t="shared" si="242"/>
        <v>0</v>
      </c>
      <c r="R190" s="27"/>
      <c r="S190" s="27">
        <f t="shared" si="243"/>
        <v>0</v>
      </c>
      <c r="T190" s="27"/>
      <c r="U190" s="27">
        <f t="shared" ref="U190:U221" si="255">IF(T190="Or",160,IF(T190="Argent",90,IF(T190="Bronze",70,IF(T190="Cinq",25,IF(T190="Sept",10,0)))))</f>
        <v>0</v>
      </c>
      <c r="V190" s="27"/>
      <c r="W190" s="27">
        <f t="shared" ref="W190:W198" si="256">IF(V190="Or",90,IF(V190="Argent",50,IF(V190="Bronze",40,IF(V190="Cinq",15,IF(V190="Sept",5,0)))))</f>
        <v>0</v>
      </c>
      <c r="X190" s="27"/>
      <c r="Y190" s="27">
        <f t="shared" ref="Y190:Y198" si="257">IF(X190="Or",90,IF(X190="Argent",50,IF(X190="Bronze",40,IF(X190="Cinq",15,IF(X190="Sept",5,0)))))</f>
        <v>0</v>
      </c>
      <c r="Z190" s="28">
        <f t="shared" ref="Z190:Z198" si="258">K190</f>
        <v>0</v>
      </c>
      <c r="AA190" s="28">
        <f t="shared" ref="AA190:AA198" si="259">S190</f>
        <v>0</v>
      </c>
      <c r="AB190" s="28">
        <f t="shared" ref="AB190:AB198" si="260">U190</f>
        <v>0</v>
      </c>
      <c r="AC190" s="28">
        <f t="shared" ref="AC190:AC198" si="261">W190</f>
        <v>0</v>
      </c>
      <c r="AD190" s="28">
        <f t="shared" ref="AD190:AD198" si="262">M190</f>
        <v>0</v>
      </c>
      <c r="AE190" s="28">
        <f t="shared" ref="AE190:AE198" si="263">O190</f>
        <v>15</v>
      </c>
      <c r="AF190" s="28">
        <f t="shared" ref="AF190:AF198" si="264">Q190</f>
        <v>0</v>
      </c>
      <c r="AG190" s="28">
        <f t="shared" ref="AG190:AG221" si="265">Y190</f>
        <v>0</v>
      </c>
    </row>
    <row r="191" spans="1:33" s="29" customFormat="1" ht="16.25" customHeight="1" thickBot="1" x14ac:dyDescent="0.5">
      <c r="A191" s="21" t="s">
        <v>48</v>
      </c>
      <c r="B191" s="22">
        <f t="shared" si="235"/>
        <v>8</v>
      </c>
      <c r="C191" s="23" t="s">
        <v>445</v>
      </c>
      <c r="D191" s="23" t="s">
        <v>446</v>
      </c>
      <c r="E191" s="23" t="s">
        <v>97</v>
      </c>
      <c r="F191" s="23" t="s">
        <v>64</v>
      </c>
      <c r="G191" s="24">
        <f t="shared" si="236"/>
        <v>15</v>
      </c>
      <c r="H191" s="25">
        <f t="shared" si="237"/>
        <v>15</v>
      </c>
      <c r="I191" s="26">
        <f t="shared" si="238"/>
        <v>1</v>
      </c>
      <c r="J191" s="27"/>
      <c r="K191" s="27">
        <f t="shared" si="239"/>
        <v>0</v>
      </c>
      <c r="L191" s="27"/>
      <c r="M191" s="27">
        <f t="shared" si="240"/>
        <v>0</v>
      </c>
      <c r="N191" s="27" t="s">
        <v>60</v>
      </c>
      <c r="O191" s="27">
        <f t="shared" si="241"/>
        <v>15</v>
      </c>
      <c r="P191" s="27"/>
      <c r="Q191" s="27">
        <f t="shared" si="242"/>
        <v>0</v>
      </c>
      <c r="R191" s="27"/>
      <c r="S191" s="27">
        <f t="shared" si="243"/>
        <v>0</v>
      </c>
      <c r="T191" s="27"/>
      <c r="U191" s="27">
        <f t="shared" si="255"/>
        <v>0</v>
      </c>
      <c r="V191" s="27"/>
      <c r="W191" s="27">
        <f t="shared" si="256"/>
        <v>0</v>
      </c>
      <c r="X191" s="27"/>
      <c r="Y191" s="27">
        <f t="shared" si="257"/>
        <v>0</v>
      </c>
      <c r="Z191" s="28">
        <f t="shared" si="258"/>
        <v>0</v>
      </c>
      <c r="AA191" s="28">
        <f t="shared" si="259"/>
        <v>0</v>
      </c>
      <c r="AB191" s="28">
        <f t="shared" si="260"/>
        <v>0</v>
      </c>
      <c r="AC191" s="28">
        <f t="shared" si="261"/>
        <v>0</v>
      </c>
      <c r="AD191" s="28">
        <f t="shared" si="262"/>
        <v>0</v>
      </c>
      <c r="AE191" s="28">
        <f t="shared" si="263"/>
        <v>15</v>
      </c>
      <c r="AF191" s="28">
        <f t="shared" si="264"/>
        <v>0</v>
      </c>
      <c r="AG191" s="28">
        <f t="shared" si="265"/>
        <v>0</v>
      </c>
    </row>
    <row r="192" spans="1:33" s="29" customFormat="1" ht="16.25" customHeight="1" thickBot="1" x14ac:dyDescent="0.5">
      <c r="A192" s="21" t="s">
        <v>48</v>
      </c>
      <c r="B192" s="22">
        <f t="shared" si="235"/>
        <v>8</v>
      </c>
      <c r="C192" s="23" t="s">
        <v>439</v>
      </c>
      <c r="D192" s="23" t="s">
        <v>440</v>
      </c>
      <c r="E192" s="23" t="s">
        <v>63</v>
      </c>
      <c r="F192" s="23" t="s">
        <v>64</v>
      </c>
      <c r="G192" s="24">
        <f t="shared" si="236"/>
        <v>15</v>
      </c>
      <c r="H192" s="25">
        <f t="shared" si="237"/>
        <v>15</v>
      </c>
      <c r="I192" s="26">
        <f t="shared" si="238"/>
        <v>1</v>
      </c>
      <c r="J192" s="27"/>
      <c r="K192" s="27">
        <f t="shared" si="239"/>
        <v>0</v>
      </c>
      <c r="L192" s="27"/>
      <c r="M192" s="27">
        <f t="shared" si="240"/>
        <v>0</v>
      </c>
      <c r="N192" s="27"/>
      <c r="O192" s="27">
        <f t="shared" si="241"/>
        <v>0</v>
      </c>
      <c r="P192" s="27"/>
      <c r="Q192" s="27">
        <f t="shared" si="242"/>
        <v>0</v>
      </c>
      <c r="R192" s="27" t="s">
        <v>60</v>
      </c>
      <c r="S192" s="27">
        <f t="shared" si="243"/>
        <v>15</v>
      </c>
      <c r="T192" s="27"/>
      <c r="U192" s="27">
        <f t="shared" si="255"/>
        <v>0</v>
      </c>
      <c r="V192" s="27"/>
      <c r="W192" s="27">
        <f t="shared" si="256"/>
        <v>0</v>
      </c>
      <c r="X192" s="27"/>
      <c r="Y192" s="27">
        <f t="shared" si="257"/>
        <v>0</v>
      </c>
      <c r="Z192" s="28">
        <f t="shared" si="258"/>
        <v>0</v>
      </c>
      <c r="AA192" s="28">
        <f t="shared" si="259"/>
        <v>15</v>
      </c>
      <c r="AB192" s="28">
        <f t="shared" si="260"/>
        <v>0</v>
      </c>
      <c r="AC192" s="28">
        <f t="shared" si="261"/>
        <v>0</v>
      </c>
      <c r="AD192" s="28">
        <f t="shared" si="262"/>
        <v>0</v>
      </c>
      <c r="AE192" s="28">
        <f t="shared" si="263"/>
        <v>0</v>
      </c>
      <c r="AF192" s="28">
        <f t="shared" si="264"/>
        <v>0</v>
      </c>
      <c r="AG192" s="28">
        <f t="shared" si="265"/>
        <v>0</v>
      </c>
    </row>
    <row r="193" spans="1:33" s="29" customFormat="1" ht="16.25" customHeight="1" thickBot="1" x14ac:dyDescent="0.5">
      <c r="A193" s="21" t="s">
        <v>48</v>
      </c>
      <c r="B193" s="22">
        <f t="shared" si="235"/>
        <v>8</v>
      </c>
      <c r="C193" s="23" t="s">
        <v>638</v>
      </c>
      <c r="D193" s="23" t="s">
        <v>636</v>
      </c>
      <c r="E193" s="23" t="s">
        <v>56</v>
      </c>
      <c r="F193" s="23" t="s">
        <v>57</v>
      </c>
      <c r="G193" s="24">
        <f t="shared" si="236"/>
        <v>15</v>
      </c>
      <c r="H193" s="25">
        <f t="shared" si="237"/>
        <v>15</v>
      </c>
      <c r="I193" s="26">
        <f t="shared" si="238"/>
        <v>1</v>
      </c>
      <c r="J193" s="27"/>
      <c r="K193" s="27">
        <f t="shared" si="239"/>
        <v>0</v>
      </c>
      <c r="L193" s="27"/>
      <c r="M193" s="27">
        <f t="shared" si="240"/>
        <v>0</v>
      </c>
      <c r="N193" s="27"/>
      <c r="O193" s="27">
        <f t="shared" si="241"/>
        <v>0</v>
      </c>
      <c r="P193" s="27"/>
      <c r="Q193" s="27">
        <f t="shared" si="242"/>
        <v>0</v>
      </c>
      <c r="R193" s="27" t="s">
        <v>60</v>
      </c>
      <c r="S193" s="27">
        <f t="shared" si="243"/>
        <v>15</v>
      </c>
      <c r="T193" s="27"/>
      <c r="U193" s="27">
        <f t="shared" si="255"/>
        <v>0</v>
      </c>
      <c r="V193" s="27"/>
      <c r="W193" s="27">
        <f t="shared" si="256"/>
        <v>0</v>
      </c>
      <c r="X193" s="27"/>
      <c r="Y193" s="27">
        <f t="shared" si="257"/>
        <v>0</v>
      </c>
      <c r="Z193" s="28">
        <f t="shared" si="258"/>
        <v>0</v>
      </c>
      <c r="AA193" s="28">
        <f t="shared" si="259"/>
        <v>15</v>
      </c>
      <c r="AB193" s="28">
        <f t="shared" si="260"/>
        <v>0</v>
      </c>
      <c r="AC193" s="28">
        <f t="shared" si="261"/>
        <v>0</v>
      </c>
      <c r="AD193" s="28">
        <f t="shared" si="262"/>
        <v>0</v>
      </c>
      <c r="AE193" s="28">
        <f t="shared" si="263"/>
        <v>0</v>
      </c>
      <c r="AF193" s="28">
        <f t="shared" si="264"/>
        <v>0</v>
      </c>
      <c r="AG193" s="28">
        <f t="shared" si="265"/>
        <v>0</v>
      </c>
    </row>
    <row r="194" spans="1:33" s="29" customFormat="1" ht="16.25" hidden="1" customHeight="1" thickBot="1" x14ac:dyDescent="0.5">
      <c r="A194" s="21" t="s">
        <v>48</v>
      </c>
      <c r="B194" s="22">
        <f t="shared" si="235"/>
        <v>13</v>
      </c>
      <c r="C194" s="23"/>
      <c r="D194" s="23"/>
      <c r="E194" s="23"/>
      <c r="F194" s="23"/>
      <c r="G194" s="24">
        <f t="shared" ref="G194:G198" si="266">SUMPRODUCT(LARGE(Z194:AG194,ROW($1:$4)))</f>
        <v>0</v>
      </c>
      <c r="H194" s="25">
        <f t="shared" ref="H194:H198" si="267">SUM(M194,W194,K194,U194,S194,O194,Q194,Y194)</f>
        <v>0</v>
      </c>
      <c r="I194" s="26">
        <f t="shared" ref="I194:I198" si="268">COUNTA(L194,V194,J194,T194,R194,N194,P194,X194)</f>
        <v>0</v>
      </c>
      <c r="J194" s="27"/>
      <c r="K194" s="27">
        <f t="shared" ref="K194:K198" si="269">IF(J194="Or",90,IF(J194="Argent",50,IF(J194="Bronze",40,IF(J194="Cinq",15,IF(J194="Sept",5,0)))))</f>
        <v>0</v>
      </c>
      <c r="L194" s="27"/>
      <c r="M194" s="27">
        <f t="shared" ref="M194:M198" si="270">IF(L194="Or",90,IF(L194="Argent",50,IF(L194="Bronze",40,IF(L194="Cinq",15,IF(L194="Sept",5,0)))))</f>
        <v>0</v>
      </c>
      <c r="N194" s="27"/>
      <c r="O194" s="27">
        <f t="shared" ref="O194:O198" si="271">IF(N194="Or",90,IF(N194="Argent",50,IF(N194="Bronze",40,IF(N194="Cinq",15,IF(N194="Sept",5,0)))))</f>
        <v>0</v>
      </c>
      <c r="P194" s="27"/>
      <c r="Q194" s="27">
        <f t="shared" ref="Q194:Q198" si="272">IF(P194="Or",90,IF(P194="Argent",50,IF(P194="Bronze",40,IF(P194="Cinq",15,IF(P194="Sept",5,0)))))</f>
        <v>0</v>
      </c>
      <c r="R194" s="27"/>
      <c r="S194" s="27">
        <f t="shared" ref="S194:S198" si="273">IF(R194="Or",90,IF(R194="Argent",50,IF(R194="Bronze",40,IF(R194="Cinq",15,IF(R194="Sept",5,0)))))</f>
        <v>0</v>
      </c>
      <c r="T194" s="27"/>
      <c r="U194" s="27">
        <f t="shared" si="255"/>
        <v>0</v>
      </c>
      <c r="V194" s="27"/>
      <c r="W194" s="27">
        <f t="shared" si="256"/>
        <v>0</v>
      </c>
      <c r="X194" s="27"/>
      <c r="Y194" s="27">
        <f t="shared" si="257"/>
        <v>0</v>
      </c>
      <c r="Z194" s="28">
        <f t="shared" si="258"/>
        <v>0</v>
      </c>
      <c r="AA194" s="28">
        <f t="shared" si="259"/>
        <v>0</v>
      </c>
      <c r="AB194" s="28">
        <f t="shared" si="260"/>
        <v>0</v>
      </c>
      <c r="AC194" s="28">
        <f t="shared" si="261"/>
        <v>0</v>
      </c>
      <c r="AD194" s="28">
        <f t="shared" si="262"/>
        <v>0</v>
      </c>
      <c r="AE194" s="28">
        <f t="shared" si="263"/>
        <v>0</v>
      </c>
      <c r="AF194" s="28">
        <f t="shared" si="264"/>
        <v>0</v>
      </c>
      <c r="AG194" s="28">
        <f t="shared" si="265"/>
        <v>0</v>
      </c>
    </row>
    <row r="195" spans="1:33" s="29" customFormat="1" ht="16.25" hidden="1" customHeight="1" thickBot="1" x14ac:dyDescent="0.5">
      <c r="A195" s="21" t="s">
        <v>48</v>
      </c>
      <c r="B195" s="22">
        <f t="shared" si="235"/>
        <v>13</v>
      </c>
      <c r="C195" s="23"/>
      <c r="D195" s="23"/>
      <c r="E195" s="23"/>
      <c r="F195" s="23"/>
      <c r="G195" s="24">
        <f t="shared" si="266"/>
        <v>0</v>
      </c>
      <c r="H195" s="25">
        <f t="shared" si="267"/>
        <v>0</v>
      </c>
      <c r="I195" s="26">
        <f t="shared" si="268"/>
        <v>0</v>
      </c>
      <c r="J195" s="27"/>
      <c r="K195" s="27">
        <f t="shared" si="269"/>
        <v>0</v>
      </c>
      <c r="L195" s="27"/>
      <c r="M195" s="27">
        <f t="shared" si="270"/>
        <v>0</v>
      </c>
      <c r="N195" s="27"/>
      <c r="O195" s="27">
        <f t="shared" si="271"/>
        <v>0</v>
      </c>
      <c r="P195" s="27"/>
      <c r="Q195" s="27">
        <f t="shared" si="272"/>
        <v>0</v>
      </c>
      <c r="R195" s="27"/>
      <c r="S195" s="27">
        <f t="shared" si="273"/>
        <v>0</v>
      </c>
      <c r="T195" s="27"/>
      <c r="U195" s="27">
        <f t="shared" si="255"/>
        <v>0</v>
      </c>
      <c r="V195" s="27"/>
      <c r="W195" s="27">
        <f t="shared" si="256"/>
        <v>0</v>
      </c>
      <c r="X195" s="27"/>
      <c r="Y195" s="27">
        <f t="shared" si="257"/>
        <v>0</v>
      </c>
      <c r="Z195" s="28">
        <f t="shared" si="258"/>
        <v>0</v>
      </c>
      <c r="AA195" s="28">
        <f t="shared" si="259"/>
        <v>0</v>
      </c>
      <c r="AB195" s="28">
        <f t="shared" si="260"/>
        <v>0</v>
      </c>
      <c r="AC195" s="28">
        <f t="shared" si="261"/>
        <v>0</v>
      </c>
      <c r="AD195" s="28">
        <f t="shared" si="262"/>
        <v>0</v>
      </c>
      <c r="AE195" s="28">
        <f t="shared" si="263"/>
        <v>0</v>
      </c>
      <c r="AF195" s="28">
        <f t="shared" si="264"/>
        <v>0</v>
      </c>
      <c r="AG195" s="28">
        <f t="shared" si="265"/>
        <v>0</v>
      </c>
    </row>
    <row r="196" spans="1:33" s="29" customFormat="1" ht="16.25" hidden="1" customHeight="1" thickBot="1" x14ac:dyDescent="0.5">
      <c r="A196" s="21" t="s">
        <v>48</v>
      </c>
      <c r="B196" s="22">
        <f t="shared" si="235"/>
        <v>13</v>
      </c>
      <c r="C196" s="23"/>
      <c r="D196" s="23"/>
      <c r="E196" s="23"/>
      <c r="F196" s="23"/>
      <c r="G196" s="24">
        <f t="shared" si="266"/>
        <v>0</v>
      </c>
      <c r="H196" s="25">
        <f t="shared" si="267"/>
        <v>0</v>
      </c>
      <c r="I196" s="26">
        <f t="shared" si="268"/>
        <v>0</v>
      </c>
      <c r="J196" s="27"/>
      <c r="K196" s="27">
        <f t="shared" si="269"/>
        <v>0</v>
      </c>
      <c r="L196" s="27"/>
      <c r="M196" s="27">
        <f t="shared" si="270"/>
        <v>0</v>
      </c>
      <c r="N196" s="27"/>
      <c r="O196" s="27">
        <f t="shared" si="271"/>
        <v>0</v>
      </c>
      <c r="P196" s="27"/>
      <c r="Q196" s="27">
        <f t="shared" si="272"/>
        <v>0</v>
      </c>
      <c r="R196" s="27"/>
      <c r="S196" s="27">
        <f t="shared" si="273"/>
        <v>0</v>
      </c>
      <c r="T196" s="27"/>
      <c r="U196" s="27">
        <f t="shared" si="255"/>
        <v>0</v>
      </c>
      <c r="V196" s="27"/>
      <c r="W196" s="27">
        <f t="shared" si="256"/>
        <v>0</v>
      </c>
      <c r="X196" s="27"/>
      <c r="Y196" s="27">
        <f t="shared" si="257"/>
        <v>0</v>
      </c>
      <c r="Z196" s="28">
        <f t="shared" si="258"/>
        <v>0</v>
      </c>
      <c r="AA196" s="28">
        <f t="shared" si="259"/>
        <v>0</v>
      </c>
      <c r="AB196" s="28">
        <f t="shared" si="260"/>
        <v>0</v>
      </c>
      <c r="AC196" s="28">
        <f t="shared" si="261"/>
        <v>0</v>
      </c>
      <c r="AD196" s="28">
        <f t="shared" si="262"/>
        <v>0</v>
      </c>
      <c r="AE196" s="28">
        <f t="shared" si="263"/>
        <v>0</v>
      </c>
      <c r="AF196" s="28">
        <f t="shared" si="264"/>
        <v>0</v>
      </c>
      <c r="AG196" s="28">
        <f t="shared" si="265"/>
        <v>0</v>
      </c>
    </row>
    <row r="197" spans="1:33" s="29" customFormat="1" ht="16.25" hidden="1" customHeight="1" thickBot="1" x14ac:dyDescent="0.5">
      <c r="A197" s="21" t="s">
        <v>48</v>
      </c>
      <c r="B197" s="22">
        <f t="shared" si="235"/>
        <v>13</v>
      </c>
      <c r="C197" s="23"/>
      <c r="D197" s="23"/>
      <c r="E197" s="23"/>
      <c r="F197" s="23"/>
      <c r="G197" s="24">
        <f t="shared" si="266"/>
        <v>0</v>
      </c>
      <c r="H197" s="25">
        <f t="shared" si="267"/>
        <v>0</v>
      </c>
      <c r="I197" s="26">
        <f t="shared" si="268"/>
        <v>0</v>
      </c>
      <c r="J197" s="27"/>
      <c r="K197" s="27">
        <f t="shared" si="269"/>
        <v>0</v>
      </c>
      <c r="L197" s="27"/>
      <c r="M197" s="27">
        <f t="shared" si="270"/>
        <v>0</v>
      </c>
      <c r="N197" s="27"/>
      <c r="O197" s="27">
        <f t="shared" si="271"/>
        <v>0</v>
      </c>
      <c r="P197" s="27"/>
      <c r="Q197" s="27">
        <f t="shared" si="272"/>
        <v>0</v>
      </c>
      <c r="R197" s="27"/>
      <c r="S197" s="27">
        <f t="shared" si="273"/>
        <v>0</v>
      </c>
      <c r="T197" s="27"/>
      <c r="U197" s="27">
        <f t="shared" si="255"/>
        <v>0</v>
      </c>
      <c r="V197" s="27"/>
      <c r="W197" s="27">
        <f t="shared" si="256"/>
        <v>0</v>
      </c>
      <c r="X197" s="27"/>
      <c r="Y197" s="27">
        <f t="shared" si="257"/>
        <v>0</v>
      </c>
      <c r="Z197" s="28">
        <f t="shared" si="258"/>
        <v>0</v>
      </c>
      <c r="AA197" s="28">
        <f t="shared" si="259"/>
        <v>0</v>
      </c>
      <c r="AB197" s="28">
        <f t="shared" si="260"/>
        <v>0</v>
      </c>
      <c r="AC197" s="28">
        <f t="shared" si="261"/>
        <v>0</v>
      </c>
      <c r="AD197" s="28">
        <f t="shared" si="262"/>
        <v>0</v>
      </c>
      <c r="AE197" s="28">
        <f t="shared" si="263"/>
        <v>0</v>
      </c>
      <c r="AF197" s="28">
        <f t="shared" si="264"/>
        <v>0</v>
      </c>
      <c r="AG197" s="28">
        <f t="shared" si="265"/>
        <v>0</v>
      </c>
    </row>
    <row r="198" spans="1:33" s="29" customFormat="1" ht="16.25" hidden="1" customHeight="1" thickBot="1" x14ac:dyDescent="0.5">
      <c r="A198" s="21" t="s">
        <v>48</v>
      </c>
      <c r="B198" s="22">
        <f t="shared" si="235"/>
        <v>13</v>
      </c>
      <c r="C198" s="23"/>
      <c r="D198" s="23"/>
      <c r="E198" s="23"/>
      <c r="F198" s="23"/>
      <c r="G198" s="24">
        <f t="shared" si="266"/>
        <v>0</v>
      </c>
      <c r="H198" s="25">
        <f t="shared" si="267"/>
        <v>0</v>
      </c>
      <c r="I198" s="26">
        <f t="shared" si="268"/>
        <v>0</v>
      </c>
      <c r="J198" s="27"/>
      <c r="K198" s="27">
        <f t="shared" si="269"/>
        <v>0</v>
      </c>
      <c r="L198" s="27"/>
      <c r="M198" s="27">
        <f t="shared" si="270"/>
        <v>0</v>
      </c>
      <c r="N198" s="27"/>
      <c r="O198" s="27">
        <f t="shared" si="271"/>
        <v>0</v>
      </c>
      <c r="P198" s="27"/>
      <c r="Q198" s="27">
        <f t="shared" si="272"/>
        <v>0</v>
      </c>
      <c r="R198" s="27"/>
      <c r="S198" s="27">
        <f t="shared" si="273"/>
        <v>0</v>
      </c>
      <c r="T198" s="27"/>
      <c r="U198" s="27">
        <f t="shared" si="255"/>
        <v>0</v>
      </c>
      <c r="V198" s="27"/>
      <c r="W198" s="27">
        <f t="shared" si="256"/>
        <v>0</v>
      </c>
      <c r="X198" s="27"/>
      <c r="Y198" s="27">
        <f t="shared" si="257"/>
        <v>0</v>
      </c>
      <c r="Z198" s="28">
        <f t="shared" si="258"/>
        <v>0</v>
      </c>
      <c r="AA198" s="28">
        <f t="shared" si="259"/>
        <v>0</v>
      </c>
      <c r="AB198" s="28">
        <f t="shared" si="260"/>
        <v>0</v>
      </c>
      <c r="AC198" s="28">
        <f t="shared" si="261"/>
        <v>0</v>
      </c>
      <c r="AD198" s="28">
        <f t="shared" si="262"/>
        <v>0</v>
      </c>
      <c r="AE198" s="28">
        <f t="shared" si="263"/>
        <v>0</v>
      </c>
      <c r="AF198" s="28">
        <f t="shared" si="264"/>
        <v>0</v>
      </c>
      <c r="AG198" s="28">
        <f t="shared" si="265"/>
        <v>0</v>
      </c>
    </row>
    <row r="199" spans="1:33" s="29" customFormat="1" ht="16.149999999999999" thickBot="1" x14ac:dyDescent="0.5">
      <c r="A199" s="47"/>
      <c r="B199" s="48"/>
      <c r="C199" s="49"/>
      <c r="D199" s="50"/>
      <c r="E199" s="51"/>
      <c r="F199" s="51"/>
      <c r="G199" s="52"/>
      <c r="H199" s="39"/>
      <c r="I199" s="39"/>
      <c r="J199" s="39"/>
      <c r="K199" s="39"/>
      <c r="L199" s="42"/>
      <c r="M199" s="42"/>
      <c r="N199" s="42"/>
      <c r="O199" s="42"/>
      <c r="P199" s="42"/>
      <c r="Q199" s="42"/>
      <c r="R199" s="39"/>
      <c r="S199" s="39"/>
      <c r="T199" s="39"/>
      <c r="U199" s="39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</row>
    <row r="200" spans="1:33" s="29" customFormat="1" ht="16.149999999999999" thickBot="1" x14ac:dyDescent="0.5">
      <c r="A200" s="21" t="s">
        <v>49</v>
      </c>
      <c r="B200" s="22">
        <f t="shared" ref="B200:B206" si="274">RANK(G200,$G$195:$G$226,0)</f>
        <v>1</v>
      </c>
      <c r="C200" s="23" t="s">
        <v>307</v>
      </c>
      <c r="D200" s="23" t="s">
        <v>308</v>
      </c>
      <c r="E200" s="23" t="s">
        <v>222</v>
      </c>
      <c r="F200" s="23" t="s">
        <v>71</v>
      </c>
      <c r="G200" s="24">
        <f t="shared" ref="G200:G206" si="275">SUMPRODUCT(LARGE(Z200:AG200,ROW($1:$4)))</f>
        <v>180</v>
      </c>
      <c r="H200" s="25">
        <f t="shared" ref="H200:H206" si="276">SUM(M200,W200,K200,U200,S200,O200,Q200,Y200)</f>
        <v>180</v>
      </c>
      <c r="I200" s="26">
        <f t="shared" ref="I200:I206" si="277">COUNTA(L200,V200,J200,T200,R200,N200,P200,X200)</f>
        <v>2</v>
      </c>
      <c r="J200" s="27" t="s">
        <v>55</v>
      </c>
      <c r="K200" s="27">
        <f t="shared" ref="K200:K206" si="278">IF(J200="Or",90,IF(J200="Argent",50,IF(J200="Bronze",40,IF(J200="Cinq",15,IF(J200="Sept",5,0)))))</f>
        <v>90</v>
      </c>
      <c r="L200" s="27"/>
      <c r="M200" s="27">
        <f t="shared" ref="M200:M206" si="279">IF(L200="Or",90,IF(L200="Argent",50,IF(L200="Bronze",40,IF(L200="Cinq",15,IF(L200="Sept",5,0)))))</f>
        <v>0</v>
      </c>
      <c r="N200" s="27" t="s">
        <v>55</v>
      </c>
      <c r="O200" s="27">
        <f t="shared" ref="O200:O206" si="280">IF(N200="Or",90,IF(N200="Argent",50,IF(N200="Bronze",40,IF(N200="Cinq",15,IF(N200="Sept",5,0)))))</f>
        <v>90</v>
      </c>
      <c r="P200" s="27"/>
      <c r="Q200" s="27">
        <f t="shared" ref="Q200:Q206" si="281">IF(P200="Or",90,IF(P200="Argent",50,IF(P200="Bronze",40,IF(P200="Cinq",15,IF(P200="Sept",5,0)))))</f>
        <v>0</v>
      </c>
      <c r="R200" s="27"/>
      <c r="S200" s="27">
        <f t="shared" ref="S200:S206" si="282">IF(R200="Or",90,IF(R200="Argent",50,IF(R200="Bronze",40,IF(R200="Cinq",15,IF(R200="Sept",5,0)))))</f>
        <v>0</v>
      </c>
      <c r="T200" s="27"/>
      <c r="U200" s="27">
        <f t="shared" ref="U200:U205" si="283">IF(T200="Or",160,IF(T200="Argent",90,IF(T200="Bronze",70,IF(T200="Cinq",25,IF(T200="Sept",10,0)))))</f>
        <v>0</v>
      </c>
      <c r="V200" s="27"/>
      <c r="W200" s="27">
        <f t="shared" ref="W200:W205" si="284">IF(V200="Or",90,IF(V200="Argent",50,IF(V200="Bronze",40,IF(V200="Cinq",15,IF(V200="Sept",5,0)))))</f>
        <v>0</v>
      </c>
      <c r="X200" s="27"/>
      <c r="Y200" s="27">
        <f t="shared" ref="Y200:Y205" si="285">IF(X200="Or",90,IF(X200="Argent",50,IF(X200="Bronze",40,IF(X200="Cinq",15,IF(X200="Sept",5,0)))))</f>
        <v>0</v>
      </c>
      <c r="Z200" s="28">
        <f t="shared" ref="Z200:Z205" si="286">K200</f>
        <v>90</v>
      </c>
      <c r="AA200" s="28">
        <f t="shared" ref="AA200:AA205" si="287">S200</f>
        <v>0</v>
      </c>
      <c r="AB200" s="28">
        <f t="shared" ref="AB200:AB205" si="288">U200</f>
        <v>0</v>
      </c>
      <c r="AC200" s="28">
        <f t="shared" ref="AC200:AC205" si="289">W200</f>
        <v>0</v>
      </c>
      <c r="AD200" s="28">
        <f t="shared" ref="AD200:AD205" si="290">M200</f>
        <v>0</v>
      </c>
      <c r="AE200" s="28">
        <f t="shared" ref="AE200:AE205" si="291">O200</f>
        <v>90</v>
      </c>
      <c r="AF200" s="28">
        <f t="shared" ref="AF200:AF205" si="292">Q200</f>
        <v>0</v>
      </c>
      <c r="AG200" s="28">
        <f t="shared" ref="AG200:AG205" si="293">Y200</f>
        <v>0</v>
      </c>
    </row>
    <row r="201" spans="1:33" s="29" customFormat="1" ht="16.149999999999999" thickBot="1" x14ac:dyDescent="0.5">
      <c r="A201" s="21" t="s">
        <v>49</v>
      </c>
      <c r="B201" s="22">
        <f t="shared" si="274"/>
        <v>2</v>
      </c>
      <c r="C201" s="23" t="s">
        <v>311</v>
      </c>
      <c r="D201" s="23" t="s">
        <v>312</v>
      </c>
      <c r="E201" s="23" t="s">
        <v>214</v>
      </c>
      <c r="F201" s="23" t="s">
        <v>57</v>
      </c>
      <c r="G201" s="24">
        <f t="shared" si="275"/>
        <v>140</v>
      </c>
      <c r="H201" s="25">
        <f t="shared" si="276"/>
        <v>140</v>
      </c>
      <c r="I201" s="26">
        <f t="shared" si="277"/>
        <v>3</v>
      </c>
      <c r="J201" s="27" t="s">
        <v>58</v>
      </c>
      <c r="K201" s="27">
        <f t="shared" si="278"/>
        <v>40</v>
      </c>
      <c r="L201" s="27"/>
      <c r="M201" s="27">
        <f t="shared" si="279"/>
        <v>0</v>
      </c>
      <c r="N201" s="27" t="s">
        <v>65</v>
      </c>
      <c r="O201" s="27">
        <f t="shared" si="280"/>
        <v>50</v>
      </c>
      <c r="P201" s="27" t="s">
        <v>65</v>
      </c>
      <c r="Q201" s="27">
        <f t="shared" si="281"/>
        <v>50</v>
      </c>
      <c r="R201" s="27"/>
      <c r="S201" s="27">
        <f t="shared" si="282"/>
        <v>0</v>
      </c>
      <c r="T201" s="27"/>
      <c r="U201" s="27">
        <f t="shared" si="283"/>
        <v>0</v>
      </c>
      <c r="V201" s="27"/>
      <c r="W201" s="27">
        <f t="shared" si="284"/>
        <v>0</v>
      </c>
      <c r="X201" s="27"/>
      <c r="Y201" s="27">
        <f t="shared" si="285"/>
        <v>0</v>
      </c>
      <c r="Z201" s="28">
        <f t="shared" si="286"/>
        <v>40</v>
      </c>
      <c r="AA201" s="28">
        <f t="shared" si="287"/>
        <v>0</v>
      </c>
      <c r="AB201" s="28">
        <f t="shared" si="288"/>
        <v>0</v>
      </c>
      <c r="AC201" s="28">
        <f t="shared" si="289"/>
        <v>0</v>
      </c>
      <c r="AD201" s="28">
        <f t="shared" si="290"/>
        <v>0</v>
      </c>
      <c r="AE201" s="28">
        <f t="shared" si="291"/>
        <v>50</v>
      </c>
      <c r="AF201" s="28">
        <f t="shared" si="292"/>
        <v>50</v>
      </c>
      <c r="AG201" s="28">
        <f t="shared" si="293"/>
        <v>0</v>
      </c>
    </row>
    <row r="202" spans="1:33" s="29" customFormat="1" ht="16.149999999999999" thickBot="1" x14ac:dyDescent="0.5">
      <c r="A202" s="21" t="s">
        <v>49</v>
      </c>
      <c r="B202" s="22">
        <f t="shared" si="274"/>
        <v>2</v>
      </c>
      <c r="C202" s="23" t="s">
        <v>337</v>
      </c>
      <c r="D202" s="23" t="s">
        <v>338</v>
      </c>
      <c r="E202" s="23" t="s">
        <v>339</v>
      </c>
      <c r="F202" s="23" t="s">
        <v>57</v>
      </c>
      <c r="G202" s="24">
        <f t="shared" si="275"/>
        <v>140</v>
      </c>
      <c r="H202" s="25">
        <f t="shared" si="276"/>
        <v>140</v>
      </c>
      <c r="I202" s="26">
        <f t="shared" si="277"/>
        <v>2</v>
      </c>
      <c r="J202" s="27"/>
      <c r="K202" s="27">
        <f t="shared" si="278"/>
        <v>0</v>
      </c>
      <c r="L202" s="27" t="s">
        <v>65</v>
      </c>
      <c r="M202" s="27">
        <f t="shared" si="279"/>
        <v>50</v>
      </c>
      <c r="N202" s="27"/>
      <c r="O202" s="27">
        <f t="shared" si="280"/>
        <v>0</v>
      </c>
      <c r="P202" s="27" t="s">
        <v>55</v>
      </c>
      <c r="Q202" s="27">
        <f t="shared" si="281"/>
        <v>90</v>
      </c>
      <c r="R202" s="27"/>
      <c r="S202" s="27">
        <f t="shared" si="282"/>
        <v>0</v>
      </c>
      <c r="T202" s="27"/>
      <c r="U202" s="27">
        <f t="shared" si="283"/>
        <v>0</v>
      </c>
      <c r="V202" s="27"/>
      <c r="W202" s="27">
        <f t="shared" si="284"/>
        <v>0</v>
      </c>
      <c r="X202" s="27"/>
      <c r="Y202" s="27">
        <f t="shared" si="285"/>
        <v>0</v>
      </c>
      <c r="Z202" s="28">
        <f t="shared" si="286"/>
        <v>0</v>
      </c>
      <c r="AA202" s="28">
        <f t="shared" si="287"/>
        <v>0</v>
      </c>
      <c r="AB202" s="28">
        <f t="shared" si="288"/>
        <v>0</v>
      </c>
      <c r="AC202" s="28">
        <f t="shared" si="289"/>
        <v>0</v>
      </c>
      <c r="AD202" s="28">
        <f t="shared" si="290"/>
        <v>50</v>
      </c>
      <c r="AE202" s="28">
        <f t="shared" si="291"/>
        <v>0</v>
      </c>
      <c r="AF202" s="28">
        <f t="shared" si="292"/>
        <v>90</v>
      </c>
      <c r="AG202" s="28">
        <f t="shared" si="293"/>
        <v>0</v>
      </c>
    </row>
    <row r="203" spans="1:33" s="29" customFormat="1" ht="16.149999999999999" thickBot="1" x14ac:dyDescent="0.5">
      <c r="A203" s="21" t="s">
        <v>49</v>
      </c>
      <c r="B203" s="22">
        <f t="shared" si="274"/>
        <v>4</v>
      </c>
      <c r="C203" s="23" t="s">
        <v>639</v>
      </c>
      <c r="D203" s="23" t="s">
        <v>640</v>
      </c>
      <c r="E203" s="23" t="s">
        <v>56</v>
      </c>
      <c r="F203" s="23" t="s">
        <v>57</v>
      </c>
      <c r="G203" s="24">
        <f t="shared" si="275"/>
        <v>90</v>
      </c>
      <c r="H203" s="25">
        <f t="shared" si="276"/>
        <v>90</v>
      </c>
      <c r="I203" s="26">
        <f t="shared" si="277"/>
        <v>1</v>
      </c>
      <c r="J203" s="27"/>
      <c r="K203" s="27">
        <f t="shared" si="278"/>
        <v>0</v>
      </c>
      <c r="L203" s="27"/>
      <c r="M203" s="27">
        <f t="shared" si="279"/>
        <v>0</v>
      </c>
      <c r="N203" s="27"/>
      <c r="O203" s="27">
        <f t="shared" si="280"/>
        <v>0</v>
      </c>
      <c r="P203" s="27"/>
      <c r="Q203" s="27">
        <f t="shared" si="281"/>
        <v>0</v>
      </c>
      <c r="R203" s="27" t="s">
        <v>55</v>
      </c>
      <c r="S203" s="27">
        <f t="shared" si="282"/>
        <v>90</v>
      </c>
      <c r="T203" s="27"/>
      <c r="U203" s="27">
        <f t="shared" si="283"/>
        <v>0</v>
      </c>
      <c r="V203" s="27"/>
      <c r="W203" s="27">
        <f t="shared" si="284"/>
        <v>0</v>
      </c>
      <c r="X203" s="27"/>
      <c r="Y203" s="27">
        <f t="shared" si="285"/>
        <v>0</v>
      </c>
      <c r="Z203" s="28">
        <f t="shared" si="286"/>
        <v>0</v>
      </c>
      <c r="AA203" s="28">
        <f t="shared" si="287"/>
        <v>90</v>
      </c>
      <c r="AB203" s="28">
        <f t="shared" si="288"/>
        <v>0</v>
      </c>
      <c r="AC203" s="28">
        <f t="shared" si="289"/>
        <v>0</v>
      </c>
      <c r="AD203" s="28">
        <f t="shared" si="290"/>
        <v>0</v>
      </c>
      <c r="AE203" s="28">
        <f t="shared" si="291"/>
        <v>0</v>
      </c>
      <c r="AF203" s="28">
        <f t="shared" si="292"/>
        <v>0</v>
      </c>
      <c r="AG203" s="28">
        <f t="shared" si="293"/>
        <v>0</v>
      </c>
    </row>
    <row r="204" spans="1:33" s="29" customFormat="1" ht="16.149999999999999" thickBot="1" x14ac:dyDescent="0.5">
      <c r="A204" s="21" t="s">
        <v>49</v>
      </c>
      <c r="B204" s="22">
        <f t="shared" si="274"/>
        <v>5</v>
      </c>
      <c r="C204" s="23" t="s">
        <v>309</v>
      </c>
      <c r="D204" s="23" t="s">
        <v>310</v>
      </c>
      <c r="E204" s="23" t="s">
        <v>222</v>
      </c>
      <c r="F204" s="23" t="s">
        <v>71</v>
      </c>
      <c r="G204" s="24">
        <f t="shared" si="275"/>
        <v>40</v>
      </c>
      <c r="H204" s="25">
        <f t="shared" si="276"/>
        <v>40</v>
      </c>
      <c r="I204" s="26">
        <f t="shared" si="277"/>
        <v>1</v>
      </c>
      <c r="J204" s="27" t="s">
        <v>58</v>
      </c>
      <c r="K204" s="27">
        <f t="shared" si="278"/>
        <v>40</v>
      </c>
      <c r="L204" s="27"/>
      <c r="M204" s="27">
        <f t="shared" si="279"/>
        <v>0</v>
      </c>
      <c r="N204" s="27"/>
      <c r="O204" s="27">
        <f t="shared" si="280"/>
        <v>0</v>
      </c>
      <c r="P204" s="27"/>
      <c r="Q204" s="27">
        <f t="shared" si="281"/>
        <v>0</v>
      </c>
      <c r="R204" s="27"/>
      <c r="S204" s="27">
        <f t="shared" si="282"/>
        <v>0</v>
      </c>
      <c r="T204" s="27"/>
      <c r="U204" s="27">
        <f t="shared" si="283"/>
        <v>0</v>
      </c>
      <c r="V204" s="27"/>
      <c r="W204" s="27">
        <f t="shared" si="284"/>
        <v>0</v>
      </c>
      <c r="X204" s="27"/>
      <c r="Y204" s="27">
        <f t="shared" si="285"/>
        <v>0</v>
      </c>
      <c r="Z204" s="28">
        <f t="shared" si="286"/>
        <v>40</v>
      </c>
      <c r="AA204" s="28">
        <f t="shared" si="287"/>
        <v>0</v>
      </c>
      <c r="AB204" s="28">
        <f t="shared" si="288"/>
        <v>0</v>
      </c>
      <c r="AC204" s="28">
        <f t="shared" si="289"/>
        <v>0</v>
      </c>
      <c r="AD204" s="28">
        <f t="shared" si="290"/>
        <v>0</v>
      </c>
      <c r="AE204" s="28">
        <f t="shared" si="291"/>
        <v>0</v>
      </c>
      <c r="AF204" s="28">
        <f t="shared" si="292"/>
        <v>0</v>
      </c>
      <c r="AG204" s="28">
        <f t="shared" si="293"/>
        <v>0</v>
      </c>
    </row>
    <row r="205" spans="1:33" s="29" customFormat="1" ht="16.25" customHeight="1" thickBot="1" x14ac:dyDescent="0.5">
      <c r="A205" s="21" t="s">
        <v>49</v>
      </c>
      <c r="B205" s="22">
        <f t="shared" si="274"/>
        <v>6</v>
      </c>
      <c r="C205" s="23" t="s">
        <v>340</v>
      </c>
      <c r="D205" s="23" t="s">
        <v>341</v>
      </c>
      <c r="E205" s="23" t="s">
        <v>342</v>
      </c>
      <c r="F205" s="23" t="s">
        <v>57</v>
      </c>
      <c r="G205" s="24">
        <f t="shared" si="275"/>
        <v>15</v>
      </c>
      <c r="H205" s="25">
        <f t="shared" si="276"/>
        <v>15</v>
      </c>
      <c r="I205" s="26">
        <f t="shared" si="277"/>
        <v>1</v>
      </c>
      <c r="J205" s="27"/>
      <c r="K205" s="27">
        <f t="shared" si="278"/>
        <v>0</v>
      </c>
      <c r="L205" s="27" t="s">
        <v>60</v>
      </c>
      <c r="M205" s="27">
        <f t="shared" si="279"/>
        <v>15</v>
      </c>
      <c r="N205" s="27"/>
      <c r="O205" s="27">
        <f t="shared" si="280"/>
        <v>0</v>
      </c>
      <c r="P205" s="27"/>
      <c r="Q205" s="27">
        <f t="shared" si="281"/>
        <v>0</v>
      </c>
      <c r="R205" s="27"/>
      <c r="S205" s="27">
        <f t="shared" si="282"/>
        <v>0</v>
      </c>
      <c r="T205" s="27"/>
      <c r="U205" s="27">
        <f t="shared" si="283"/>
        <v>0</v>
      </c>
      <c r="V205" s="27"/>
      <c r="W205" s="27">
        <f t="shared" si="284"/>
        <v>0</v>
      </c>
      <c r="X205" s="27"/>
      <c r="Y205" s="27">
        <f t="shared" si="285"/>
        <v>0</v>
      </c>
      <c r="Z205" s="28">
        <f t="shared" si="286"/>
        <v>0</v>
      </c>
      <c r="AA205" s="28">
        <f t="shared" si="287"/>
        <v>0</v>
      </c>
      <c r="AB205" s="28">
        <f t="shared" si="288"/>
        <v>0</v>
      </c>
      <c r="AC205" s="28">
        <f t="shared" si="289"/>
        <v>0</v>
      </c>
      <c r="AD205" s="28">
        <f t="shared" si="290"/>
        <v>15</v>
      </c>
      <c r="AE205" s="28">
        <f t="shared" si="291"/>
        <v>0</v>
      </c>
      <c r="AF205" s="28">
        <f t="shared" si="292"/>
        <v>0</v>
      </c>
      <c r="AG205" s="28">
        <f t="shared" si="293"/>
        <v>0</v>
      </c>
    </row>
    <row r="206" spans="1:33" s="29" customFormat="1" ht="16.25" customHeight="1" thickBot="1" x14ac:dyDescent="0.5">
      <c r="A206" s="21" t="s">
        <v>49</v>
      </c>
      <c r="B206" s="22">
        <f t="shared" si="274"/>
        <v>6</v>
      </c>
      <c r="C206" s="23" t="s">
        <v>343</v>
      </c>
      <c r="D206" s="23" t="s">
        <v>344</v>
      </c>
      <c r="E206" s="23" t="s">
        <v>345</v>
      </c>
      <c r="F206" s="23" t="s">
        <v>57</v>
      </c>
      <c r="G206" s="24">
        <f t="shared" si="275"/>
        <v>15</v>
      </c>
      <c r="H206" s="25">
        <f t="shared" si="276"/>
        <v>15</v>
      </c>
      <c r="I206" s="26">
        <f t="shared" si="277"/>
        <v>1</v>
      </c>
      <c r="J206" s="27"/>
      <c r="K206" s="27">
        <f t="shared" si="278"/>
        <v>0</v>
      </c>
      <c r="L206" s="27" t="s">
        <v>60</v>
      </c>
      <c r="M206" s="27">
        <f t="shared" si="279"/>
        <v>15</v>
      </c>
      <c r="N206" s="27"/>
      <c r="O206" s="27">
        <f t="shared" si="280"/>
        <v>0</v>
      </c>
      <c r="P206" s="27"/>
      <c r="Q206" s="27">
        <f t="shared" si="281"/>
        <v>0</v>
      </c>
      <c r="R206" s="27"/>
      <c r="S206" s="27">
        <f t="shared" si="282"/>
        <v>0</v>
      </c>
      <c r="T206" s="27"/>
      <c r="U206" s="27">
        <f t="shared" si="255"/>
        <v>0</v>
      </c>
      <c r="V206" s="27"/>
      <c r="W206" s="27">
        <f t="shared" ref="W206:W226" si="294">IF(V206="Or",90,IF(V206="Argent",50,IF(V206="Bronze",40,IF(V206="Cinq",15,IF(V206="Sept",5,0)))))</f>
        <v>0</v>
      </c>
      <c r="X206" s="27"/>
      <c r="Y206" s="27">
        <f t="shared" ref="Y206:Y226" si="295">IF(X206="Or",90,IF(X206="Argent",50,IF(X206="Bronze",40,IF(X206="Cinq",15,IF(X206="Sept",5,0)))))</f>
        <v>0</v>
      </c>
      <c r="Z206" s="28">
        <f t="shared" ref="Z206:Z226" si="296">K206</f>
        <v>0</v>
      </c>
      <c r="AA206" s="28">
        <f t="shared" ref="AA206:AA226" si="297">S206</f>
        <v>0</v>
      </c>
      <c r="AB206" s="28">
        <f t="shared" ref="AB206:AB226" si="298">U206</f>
        <v>0</v>
      </c>
      <c r="AC206" s="28">
        <f t="shared" ref="AC206:AC226" si="299">W206</f>
        <v>0</v>
      </c>
      <c r="AD206" s="28">
        <f t="shared" ref="AD206:AD226" si="300">M206</f>
        <v>15</v>
      </c>
      <c r="AE206" s="28">
        <f t="shared" ref="AE206:AE226" si="301">O206</f>
        <v>0</v>
      </c>
      <c r="AF206" s="28">
        <f t="shared" ref="AF206:AF226" si="302">Q206</f>
        <v>0</v>
      </c>
      <c r="AG206" s="28">
        <f t="shared" si="265"/>
        <v>0</v>
      </c>
    </row>
    <row r="207" spans="1:33" s="29" customFormat="1" ht="16.25" hidden="1" customHeight="1" thickBot="1" x14ac:dyDescent="0.5">
      <c r="A207" s="21" t="s">
        <v>49</v>
      </c>
      <c r="B207" s="22">
        <f t="shared" ref="B207:B226" si="303">RANK(G207,$G$195:$G$226,0)</f>
        <v>8</v>
      </c>
      <c r="C207" s="23"/>
      <c r="D207" s="23"/>
      <c r="E207" s="23"/>
      <c r="F207" s="23"/>
      <c r="G207" s="24">
        <f t="shared" ref="G207:G226" si="304">SUMPRODUCT(LARGE(Z207:AG207,ROW($1:$4)))</f>
        <v>0</v>
      </c>
      <c r="H207" s="25">
        <f t="shared" ref="H207:H226" si="305">SUM(M207,W207,K207,U207,S207,O207,Q207,Y207)</f>
        <v>0</v>
      </c>
      <c r="I207" s="26">
        <f t="shared" ref="I207:I226" si="306">COUNTA(L207,V207,J207,T207,R207,N207,P207,X207)</f>
        <v>0</v>
      </c>
      <c r="J207" s="27"/>
      <c r="K207" s="27">
        <f t="shared" ref="K207:K226" si="307">IF(J207="Or",90,IF(J207="Argent",50,IF(J207="Bronze",40,IF(J207="Cinq",15,IF(J207="Sept",5,0)))))</f>
        <v>0</v>
      </c>
      <c r="L207" s="27"/>
      <c r="M207" s="27">
        <f t="shared" ref="M207:M226" si="308">IF(L207="Or",90,IF(L207="Argent",50,IF(L207="Bronze",40,IF(L207="Cinq",15,IF(L207="Sept",5,0)))))</f>
        <v>0</v>
      </c>
      <c r="N207" s="27"/>
      <c r="O207" s="27">
        <f t="shared" ref="O207:O226" si="309">IF(N207="Or",90,IF(N207="Argent",50,IF(N207="Bronze",40,IF(N207="Cinq",15,IF(N207="Sept",5,0)))))</f>
        <v>0</v>
      </c>
      <c r="P207" s="27"/>
      <c r="Q207" s="27">
        <f t="shared" ref="Q207:Q226" si="310">IF(P207="Or",90,IF(P207="Argent",50,IF(P207="Bronze",40,IF(P207="Cinq",15,IF(P207="Sept",5,0)))))</f>
        <v>0</v>
      </c>
      <c r="R207" s="27"/>
      <c r="S207" s="27">
        <f t="shared" ref="S207:S226" si="311">IF(R207="Or",90,IF(R207="Argent",50,IF(R207="Bronze",40,IF(R207="Cinq",15,IF(R207="Sept",5,0)))))</f>
        <v>0</v>
      </c>
      <c r="T207" s="27"/>
      <c r="U207" s="27">
        <f t="shared" si="255"/>
        <v>0</v>
      </c>
      <c r="V207" s="27"/>
      <c r="W207" s="27">
        <f t="shared" si="294"/>
        <v>0</v>
      </c>
      <c r="X207" s="27"/>
      <c r="Y207" s="27">
        <f t="shared" si="295"/>
        <v>0</v>
      </c>
      <c r="Z207" s="28">
        <f t="shared" si="296"/>
        <v>0</v>
      </c>
      <c r="AA207" s="28">
        <f t="shared" si="297"/>
        <v>0</v>
      </c>
      <c r="AB207" s="28">
        <f t="shared" si="298"/>
        <v>0</v>
      </c>
      <c r="AC207" s="28">
        <f t="shared" si="299"/>
        <v>0</v>
      </c>
      <c r="AD207" s="28">
        <f t="shared" si="300"/>
        <v>0</v>
      </c>
      <c r="AE207" s="28">
        <f t="shared" si="301"/>
        <v>0</v>
      </c>
      <c r="AF207" s="28">
        <f t="shared" si="302"/>
        <v>0</v>
      </c>
      <c r="AG207" s="28">
        <f t="shared" si="265"/>
        <v>0</v>
      </c>
    </row>
    <row r="208" spans="1:33" s="29" customFormat="1" ht="16.25" hidden="1" customHeight="1" thickBot="1" x14ac:dyDescent="0.5">
      <c r="A208" s="21" t="s">
        <v>49</v>
      </c>
      <c r="B208" s="22">
        <f t="shared" si="303"/>
        <v>8</v>
      </c>
      <c r="C208" s="23"/>
      <c r="D208" s="23"/>
      <c r="E208" s="23"/>
      <c r="F208" s="23"/>
      <c r="G208" s="24">
        <f t="shared" si="304"/>
        <v>0</v>
      </c>
      <c r="H208" s="25">
        <f t="shared" si="305"/>
        <v>0</v>
      </c>
      <c r="I208" s="26">
        <f t="shared" si="306"/>
        <v>0</v>
      </c>
      <c r="J208" s="27"/>
      <c r="K208" s="27">
        <f t="shared" si="307"/>
        <v>0</v>
      </c>
      <c r="L208" s="27"/>
      <c r="M208" s="27">
        <f t="shared" si="308"/>
        <v>0</v>
      </c>
      <c r="N208" s="27"/>
      <c r="O208" s="27">
        <f t="shared" si="309"/>
        <v>0</v>
      </c>
      <c r="P208" s="27"/>
      <c r="Q208" s="27">
        <f t="shared" si="310"/>
        <v>0</v>
      </c>
      <c r="R208" s="27"/>
      <c r="S208" s="27">
        <f t="shared" si="311"/>
        <v>0</v>
      </c>
      <c r="T208" s="27"/>
      <c r="U208" s="27">
        <f t="shared" si="255"/>
        <v>0</v>
      </c>
      <c r="V208" s="27"/>
      <c r="W208" s="27">
        <f t="shared" si="294"/>
        <v>0</v>
      </c>
      <c r="X208" s="27"/>
      <c r="Y208" s="27">
        <f t="shared" si="295"/>
        <v>0</v>
      </c>
      <c r="Z208" s="28">
        <f t="shared" si="296"/>
        <v>0</v>
      </c>
      <c r="AA208" s="28">
        <f t="shared" si="297"/>
        <v>0</v>
      </c>
      <c r="AB208" s="28">
        <f t="shared" si="298"/>
        <v>0</v>
      </c>
      <c r="AC208" s="28">
        <f t="shared" si="299"/>
        <v>0</v>
      </c>
      <c r="AD208" s="28">
        <f t="shared" si="300"/>
        <v>0</v>
      </c>
      <c r="AE208" s="28">
        <f t="shared" si="301"/>
        <v>0</v>
      </c>
      <c r="AF208" s="28">
        <f t="shared" si="302"/>
        <v>0</v>
      </c>
      <c r="AG208" s="28">
        <f t="shared" si="265"/>
        <v>0</v>
      </c>
    </row>
    <row r="209" spans="1:33" s="29" customFormat="1" ht="16.25" hidden="1" customHeight="1" thickBot="1" x14ac:dyDescent="0.5">
      <c r="A209" s="21" t="s">
        <v>49</v>
      </c>
      <c r="B209" s="22">
        <f t="shared" si="303"/>
        <v>8</v>
      </c>
      <c r="C209" s="23"/>
      <c r="D209" s="23"/>
      <c r="E209" s="23"/>
      <c r="F209" s="23"/>
      <c r="G209" s="24">
        <f t="shared" si="304"/>
        <v>0</v>
      </c>
      <c r="H209" s="25">
        <f t="shared" si="305"/>
        <v>0</v>
      </c>
      <c r="I209" s="26">
        <f t="shared" si="306"/>
        <v>0</v>
      </c>
      <c r="J209" s="27"/>
      <c r="K209" s="27">
        <f t="shared" si="307"/>
        <v>0</v>
      </c>
      <c r="L209" s="27"/>
      <c r="M209" s="27">
        <f t="shared" si="308"/>
        <v>0</v>
      </c>
      <c r="N209" s="27"/>
      <c r="O209" s="27">
        <f t="shared" si="309"/>
        <v>0</v>
      </c>
      <c r="P209" s="27"/>
      <c r="Q209" s="27">
        <f t="shared" si="310"/>
        <v>0</v>
      </c>
      <c r="R209" s="27"/>
      <c r="S209" s="27">
        <f t="shared" si="311"/>
        <v>0</v>
      </c>
      <c r="T209" s="27"/>
      <c r="U209" s="27">
        <f t="shared" si="255"/>
        <v>0</v>
      </c>
      <c r="V209" s="27"/>
      <c r="W209" s="27">
        <f t="shared" si="294"/>
        <v>0</v>
      </c>
      <c r="X209" s="27"/>
      <c r="Y209" s="27">
        <f t="shared" si="295"/>
        <v>0</v>
      </c>
      <c r="Z209" s="28">
        <f t="shared" si="296"/>
        <v>0</v>
      </c>
      <c r="AA209" s="28">
        <f t="shared" si="297"/>
        <v>0</v>
      </c>
      <c r="AB209" s="28">
        <f t="shared" si="298"/>
        <v>0</v>
      </c>
      <c r="AC209" s="28">
        <f t="shared" si="299"/>
        <v>0</v>
      </c>
      <c r="AD209" s="28">
        <f t="shared" si="300"/>
        <v>0</v>
      </c>
      <c r="AE209" s="28">
        <f t="shared" si="301"/>
        <v>0</v>
      </c>
      <c r="AF209" s="28">
        <f t="shared" si="302"/>
        <v>0</v>
      </c>
      <c r="AG209" s="28">
        <f t="shared" si="265"/>
        <v>0</v>
      </c>
    </row>
    <row r="210" spans="1:33" s="29" customFormat="1" ht="16.25" hidden="1" customHeight="1" thickBot="1" x14ac:dyDescent="0.5">
      <c r="A210" s="21" t="s">
        <v>49</v>
      </c>
      <c r="B210" s="22">
        <f t="shared" si="303"/>
        <v>8</v>
      </c>
      <c r="C210" s="23"/>
      <c r="D210" s="23"/>
      <c r="E210" s="23"/>
      <c r="F210" s="23"/>
      <c r="G210" s="24">
        <f t="shared" si="304"/>
        <v>0</v>
      </c>
      <c r="H210" s="25">
        <f t="shared" si="305"/>
        <v>0</v>
      </c>
      <c r="I210" s="26">
        <f t="shared" si="306"/>
        <v>0</v>
      </c>
      <c r="J210" s="27"/>
      <c r="K210" s="27">
        <f t="shared" si="307"/>
        <v>0</v>
      </c>
      <c r="L210" s="27"/>
      <c r="M210" s="27">
        <f t="shared" si="308"/>
        <v>0</v>
      </c>
      <c r="N210" s="27"/>
      <c r="O210" s="27">
        <f t="shared" si="309"/>
        <v>0</v>
      </c>
      <c r="P210" s="27"/>
      <c r="Q210" s="27">
        <f t="shared" si="310"/>
        <v>0</v>
      </c>
      <c r="R210" s="27"/>
      <c r="S210" s="27">
        <f t="shared" si="311"/>
        <v>0</v>
      </c>
      <c r="T210" s="27"/>
      <c r="U210" s="27">
        <f t="shared" si="255"/>
        <v>0</v>
      </c>
      <c r="V210" s="27"/>
      <c r="W210" s="27">
        <f t="shared" si="294"/>
        <v>0</v>
      </c>
      <c r="X210" s="27"/>
      <c r="Y210" s="27">
        <f t="shared" si="295"/>
        <v>0</v>
      </c>
      <c r="Z210" s="28">
        <f t="shared" si="296"/>
        <v>0</v>
      </c>
      <c r="AA210" s="28">
        <f t="shared" si="297"/>
        <v>0</v>
      </c>
      <c r="AB210" s="28">
        <f t="shared" si="298"/>
        <v>0</v>
      </c>
      <c r="AC210" s="28">
        <f t="shared" si="299"/>
        <v>0</v>
      </c>
      <c r="AD210" s="28">
        <f t="shared" si="300"/>
        <v>0</v>
      </c>
      <c r="AE210" s="28">
        <f t="shared" si="301"/>
        <v>0</v>
      </c>
      <c r="AF210" s="28">
        <f t="shared" si="302"/>
        <v>0</v>
      </c>
      <c r="AG210" s="28">
        <f t="shared" si="265"/>
        <v>0</v>
      </c>
    </row>
    <row r="211" spans="1:33" s="29" customFormat="1" ht="16.25" hidden="1" customHeight="1" thickBot="1" x14ac:dyDescent="0.5">
      <c r="A211" s="21" t="s">
        <v>49</v>
      </c>
      <c r="B211" s="22">
        <f t="shared" si="303"/>
        <v>8</v>
      </c>
      <c r="C211" s="23"/>
      <c r="D211" s="23"/>
      <c r="E211" s="23"/>
      <c r="F211" s="23"/>
      <c r="G211" s="24">
        <f t="shared" si="304"/>
        <v>0</v>
      </c>
      <c r="H211" s="25">
        <f t="shared" si="305"/>
        <v>0</v>
      </c>
      <c r="I211" s="26">
        <f t="shared" si="306"/>
        <v>0</v>
      </c>
      <c r="J211" s="27"/>
      <c r="K211" s="27">
        <f t="shared" si="307"/>
        <v>0</v>
      </c>
      <c r="L211" s="27"/>
      <c r="M211" s="27">
        <f t="shared" si="308"/>
        <v>0</v>
      </c>
      <c r="N211" s="27"/>
      <c r="O211" s="27">
        <f t="shared" si="309"/>
        <v>0</v>
      </c>
      <c r="P211" s="27"/>
      <c r="Q211" s="27">
        <f t="shared" si="310"/>
        <v>0</v>
      </c>
      <c r="R211" s="27"/>
      <c r="S211" s="27">
        <f t="shared" si="311"/>
        <v>0</v>
      </c>
      <c r="T211" s="27"/>
      <c r="U211" s="27">
        <f t="shared" si="255"/>
        <v>0</v>
      </c>
      <c r="V211" s="27"/>
      <c r="W211" s="27">
        <f t="shared" si="294"/>
        <v>0</v>
      </c>
      <c r="X211" s="27"/>
      <c r="Y211" s="27">
        <f t="shared" si="295"/>
        <v>0</v>
      </c>
      <c r="Z211" s="28">
        <f t="shared" si="296"/>
        <v>0</v>
      </c>
      <c r="AA211" s="28">
        <f t="shared" si="297"/>
        <v>0</v>
      </c>
      <c r="AB211" s="28">
        <f t="shared" si="298"/>
        <v>0</v>
      </c>
      <c r="AC211" s="28">
        <f t="shared" si="299"/>
        <v>0</v>
      </c>
      <c r="AD211" s="28">
        <f t="shared" si="300"/>
        <v>0</v>
      </c>
      <c r="AE211" s="28">
        <f t="shared" si="301"/>
        <v>0</v>
      </c>
      <c r="AF211" s="28">
        <f t="shared" si="302"/>
        <v>0</v>
      </c>
      <c r="AG211" s="28">
        <f t="shared" si="265"/>
        <v>0</v>
      </c>
    </row>
    <row r="212" spans="1:33" s="29" customFormat="1" ht="16.25" hidden="1" customHeight="1" thickBot="1" x14ac:dyDescent="0.5">
      <c r="A212" s="21" t="s">
        <v>49</v>
      </c>
      <c r="B212" s="22">
        <f t="shared" si="303"/>
        <v>8</v>
      </c>
      <c r="C212" s="23"/>
      <c r="D212" s="23"/>
      <c r="E212" s="23"/>
      <c r="F212" s="23"/>
      <c r="G212" s="24">
        <f t="shared" si="304"/>
        <v>0</v>
      </c>
      <c r="H212" s="25">
        <f t="shared" si="305"/>
        <v>0</v>
      </c>
      <c r="I212" s="26">
        <f t="shared" si="306"/>
        <v>0</v>
      </c>
      <c r="J212" s="27"/>
      <c r="K212" s="27">
        <f t="shared" si="307"/>
        <v>0</v>
      </c>
      <c r="L212" s="27"/>
      <c r="M212" s="27">
        <f t="shared" si="308"/>
        <v>0</v>
      </c>
      <c r="N212" s="27"/>
      <c r="O212" s="27">
        <f t="shared" si="309"/>
        <v>0</v>
      </c>
      <c r="P212" s="27"/>
      <c r="Q212" s="27">
        <f t="shared" si="310"/>
        <v>0</v>
      </c>
      <c r="R212" s="27"/>
      <c r="S212" s="27">
        <f t="shared" si="311"/>
        <v>0</v>
      </c>
      <c r="T212" s="27"/>
      <c r="U212" s="27">
        <f t="shared" si="255"/>
        <v>0</v>
      </c>
      <c r="V212" s="27"/>
      <c r="W212" s="27">
        <f t="shared" si="294"/>
        <v>0</v>
      </c>
      <c r="X212" s="27"/>
      <c r="Y212" s="27">
        <f t="shared" si="295"/>
        <v>0</v>
      </c>
      <c r="Z212" s="28">
        <f t="shared" si="296"/>
        <v>0</v>
      </c>
      <c r="AA212" s="28">
        <f t="shared" si="297"/>
        <v>0</v>
      </c>
      <c r="AB212" s="28">
        <f t="shared" si="298"/>
        <v>0</v>
      </c>
      <c r="AC212" s="28">
        <f t="shared" si="299"/>
        <v>0</v>
      </c>
      <c r="AD212" s="28">
        <f t="shared" si="300"/>
        <v>0</v>
      </c>
      <c r="AE212" s="28">
        <f t="shared" si="301"/>
        <v>0</v>
      </c>
      <c r="AF212" s="28">
        <f t="shared" si="302"/>
        <v>0</v>
      </c>
      <c r="AG212" s="28">
        <f t="shared" si="265"/>
        <v>0</v>
      </c>
    </row>
    <row r="213" spans="1:33" s="29" customFormat="1" ht="16.25" hidden="1" customHeight="1" thickBot="1" x14ac:dyDescent="0.5">
      <c r="A213" s="21" t="s">
        <v>49</v>
      </c>
      <c r="B213" s="22">
        <f t="shared" si="303"/>
        <v>8</v>
      </c>
      <c r="C213" s="23"/>
      <c r="D213" s="23"/>
      <c r="E213" s="23"/>
      <c r="F213" s="23"/>
      <c r="G213" s="24">
        <f t="shared" si="304"/>
        <v>0</v>
      </c>
      <c r="H213" s="25">
        <f t="shared" si="305"/>
        <v>0</v>
      </c>
      <c r="I213" s="26">
        <f t="shared" si="306"/>
        <v>0</v>
      </c>
      <c r="J213" s="27"/>
      <c r="K213" s="27">
        <f t="shared" si="307"/>
        <v>0</v>
      </c>
      <c r="L213" s="27"/>
      <c r="M213" s="27">
        <f t="shared" si="308"/>
        <v>0</v>
      </c>
      <c r="N213" s="27"/>
      <c r="O213" s="27">
        <f t="shared" si="309"/>
        <v>0</v>
      </c>
      <c r="P213" s="27"/>
      <c r="Q213" s="27">
        <f t="shared" si="310"/>
        <v>0</v>
      </c>
      <c r="R213" s="27"/>
      <c r="S213" s="27">
        <f t="shared" si="311"/>
        <v>0</v>
      </c>
      <c r="T213" s="27"/>
      <c r="U213" s="27">
        <f t="shared" si="255"/>
        <v>0</v>
      </c>
      <c r="V213" s="27"/>
      <c r="W213" s="27">
        <f t="shared" si="294"/>
        <v>0</v>
      </c>
      <c r="X213" s="27"/>
      <c r="Y213" s="27">
        <f t="shared" si="295"/>
        <v>0</v>
      </c>
      <c r="Z213" s="28">
        <f t="shared" si="296"/>
        <v>0</v>
      </c>
      <c r="AA213" s="28">
        <f t="shared" si="297"/>
        <v>0</v>
      </c>
      <c r="AB213" s="28">
        <f t="shared" si="298"/>
        <v>0</v>
      </c>
      <c r="AC213" s="28">
        <f t="shared" si="299"/>
        <v>0</v>
      </c>
      <c r="AD213" s="28">
        <f t="shared" si="300"/>
        <v>0</v>
      </c>
      <c r="AE213" s="28">
        <f t="shared" si="301"/>
        <v>0</v>
      </c>
      <c r="AF213" s="28">
        <f t="shared" si="302"/>
        <v>0</v>
      </c>
      <c r="AG213" s="28">
        <f t="shared" si="265"/>
        <v>0</v>
      </c>
    </row>
    <row r="214" spans="1:33" s="29" customFormat="1" ht="16.25" hidden="1" customHeight="1" thickBot="1" x14ac:dyDescent="0.5">
      <c r="A214" s="21" t="s">
        <v>49</v>
      </c>
      <c r="B214" s="22">
        <f t="shared" si="303"/>
        <v>8</v>
      </c>
      <c r="C214" s="23"/>
      <c r="D214" s="23"/>
      <c r="E214" s="23"/>
      <c r="F214" s="23"/>
      <c r="G214" s="24">
        <f t="shared" si="304"/>
        <v>0</v>
      </c>
      <c r="H214" s="25">
        <f t="shared" si="305"/>
        <v>0</v>
      </c>
      <c r="I214" s="26">
        <f t="shared" si="306"/>
        <v>0</v>
      </c>
      <c r="J214" s="27"/>
      <c r="K214" s="27">
        <f t="shared" si="307"/>
        <v>0</v>
      </c>
      <c r="L214" s="27"/>
      <c r="M214" s="27">
        <f t="shared" si="308"/>
        <v>0</v>
      </c>
      <c r="N214" s="27"/>
      <c r="O214" s="27">
        <f t="shared" si="309"/>
        <v>0</v>
      </c>
      <c r="P214" s="27"/>
      <c r="Q214" s="27">
        <f t="shared" si="310"/>
        <v>0</v>
      </c>
      <c r="R214" s="27"/>
      <c r="S214" s="27">
        <f t="shared" si="311"/>
        <v>0</v>
      </c>
      <c r="T214" s="27"/>
      <c r="U214" s="27">
        <f t="shared" si="255"/>
        <v>0</v>
      </c>
      <c r="V214" s="27"/>
      <c r="W214" s="27">
        <f t="shared" si="294"/>
        <v>0</v>
      </c>
      <c r="X214" s="27"/>
      <c r="Y214" s="27">
        <f t="shared" si="295"/>
        <v>0</v>
      </c>
      <c r="Z214" s="28">
        <f t="shared" si="296"/>
        <v>0</v>
      </c>
      <c r="AA214" s="28">
        <f t="shared" si="297"/>
        <v>0</v>
      </c>
      <c r="AB214" s="28">
        <f t="shared" si="298"/>
        <v>0</v>
      </c>
      <c r="AC214" s="28">
        <f t="shared" si="299"/>
        <v>0</v>
      </c>
      <c r="AD214" s="28">
        <f t="shared" si="300"/>
        <v>0</v>
      </c>
      <c r="AE214" s="28">
        <f t="shared" si="301"/>
        <v>0</v>
      </c>
      <c r="AF214" s="28">
        <f t="shared" si="302"/>
        <v>0</v>
      </c>
      <c r="AG214" s="28">
        <f t="shared" si="265"/>
        <v>0</v>
      </c>
    </row>
    <row r="215" spans="1:33" s="29" customFormat="1" ht="16.25" hidden="1" customHeight="1" thickBot="1" x14ac:dyDescent="0.5">
      <c r="A215" s="21" t="s">
        <v>49</v>
      </c>
      <c r="B215" s="22">
        <f t="shared" si="303"/>
        <v>8</v>
      </c>
      <c r="C215" s="23"/>
      <c r="D215" s="23"/>
      <c r="E215" s="23"/>
      <c r="F215" s="23"/>
      <c r="G215" s="24">
        <f t="shared" si="304"/>
        <v>0</v>
      </c>
      <c r="H215" s="25">
        <f t="shared" si="305"/>
        <v>0</v>
      </c>
      <c r="I215" s="26">
        <f t="shared" si="306"/>
        <v>0</v>
      </c>
      <c r="J215" s="27"/>
      <c r="K215" s="27">
        <f t="shared" si="307"/>
        <v>0</v>
      </c>
      <c r="L215" s="27"/>
      <c r="M215" s="27">
        <f t="shared" si="308"/>
        <v>0</v>
      </c>
      <c r="N215" s="27"/>
      <c r="O215" s="27">
        <f t="shared" si="309"/>
        <v>0</v>
      </c>
      <c r="P215" s="27"/>
      <c r="Q215" s="27">
        <f t="shared" si="310"/>
        <v>0</v>
      </c>
      <c r="R215" s="27"/>
      <c r="S215" s="27">
        <f t="shared" si="311"/>
        <v>0</v>
      </c>
      <c r="T215" s="27"/>
      <c r="U215" s="27">
        <f t="shared" si="255"/>
        <v>0</v>
      </c>
      <c r="V215" s="27"/>
      <c r="W215" s="27">
        <f t="shared" si="294"/>
        <v>0</v>
      </c>
      <c r="X215" s="27"/>
      <c r="Y215" s="27">
        <f t="shared" si="295"/>
        <v>0</v>
      </c>
      <c r="Z215" s="28">
        <f t="shared" si="296"/>
        <v>0</v>
      </c>
      <c r="AA215" s="28">
        <f t="shared" si="297"/>
        <v>0</v>
      </c>
      <c r="AB215" s="28">
        <f t="shared" si="298"/>
        <v>0</v>
      </c>
      <c r="AC215" s="28">
        <f t="shared" si="299"/>
        <v>0</v>
      </c>
      <c r="AD215" s="28">
        <f t="shared" si="300"/>
        <v>0</v>
      </c>
      <c r="AE215" s="28">
        <f t="shared" si="301"/>
        <v>0</v>
      </c>
      <c r="AF215" s="28">
        <f t="shared" si="302"/>
        <v>0</v>
      </c>
      <c r="AG215" s="28">
        <f t="shared" si="265"/>
        <v>0</v>
      </c>
    </row>
    <row r="216" spans="1:33" s="29" customFormat="1" ht="16.25" hidden="1" customHeight="1" thickBot="1" x14ac:dyDescent="0.5">
      <c r="A216" s="21" t="s">
        <v>49</v>
      </c>
      <c r="B216" s="22">
        <f t="shared" si="303"/>
        <v>8</v>
      </c>
      <c r="C216" s="23"/>
      <c r="D216" s="23"/>
      <c r="E216" s="23"/>
      <c r="F216" s="23"/>
      <c r="G216" s="24">
        <f t="shared" si="304"/>
        <v>0</v>
      </c>
      <c r="H216" s="25">
        <f t="shared" si="305"/>
        <v>0</v>
      </c>
      <c r="I216" s="26">
        <f t="shared" si="306"/>
        <v>0</v>
      </c>
      <c r="J216" s="27"/>
      <c r="K216" s="27">
        <f t="shared" si="307"/>
        <v>0</v>
      </c>
      <c r="L216" s="27"/>
      <c r="M216" s="27">
        <f t="shared" si="308"/>
        <v>0</v>
      </c>
      <c r="N216" s="27"/>
      <c r="O216" s="27">
        <f t="shared" si="309"/>
        <v>0</v>
      </c>
      <c r="P216" s="27"/>
      <c r="Q216" s="27">
        <f t="shared" si="310"/>
        <v>0</v>
      </c>
      <c r="R216" s="27"/>
      <c r="S216" s="27">
        <f t="shared" si="311"/>
        <v>0</v>
      </c>
      <c r="T216" s="27"/>
      <c r="U216" s="27">
        <f t="shared" si="255"/>
        <v>0</v>
      </c>
      <c r="V216" s="27"/>
      <c r="W216" s="27">
        <f t="shared" si="294"/>
        <v>0</v>
      </c>
      <c r="X216" s="27"/>
      <c r="Y216" s="27">
        <f t="shared" si="295"/>
        <v>0</v>
      </c>
      <c r="Z216" s="28">
        <f t="shared" si="296"/>
        <v>0</v>
      </c>
      <c r="AA216" s="28">
        <f t="shared" si="297"/>
        <v>0</v>
      </c>
      <c r="AB216" s="28">
        <f t="shared" si="298"/>
        <v>0</v>
      </c>
      <c r="AC216" s="28">
        <f t="shared" si="299"/>
        <v>0</v>
      </c>
      <c r="AD216" s="28">
        <f t="shared" si="300"/>
        <v>0</v>
      </c>
      <c r="AE216" s="28">
        <f t="shared" si="301"/>
        <v>0</v>
      </c>
      <c r="AF216" s="28">
        <f t="shared" si="302"/>
        <v>0</v>
      </c>
      <c r="AG216" s="28">
        <f t="shared" si="265"/>
        <v>0</v>
      </c>
    </row>
    <row r="217" spans="1:33" s="29" customFormat="1" ht="16.25" hidden="1" customHeight="1" thickBot="1" x14ac:dyDescent="0.5">
      <c r="A217" s="21" t="s">
        <v>49</v>
      </c>
      <c r="B217" s="22">
        <f t="shared" si="303"/>
        <v>8</v>
      </c>
      <c r="C217" s="31"/>
      <c r="D217" s="32"/>
      <c r="E217" s="33"/>
      <c r="F217" s="33"/>
      <c r="G217" s="24">
        <f t="shared" si="304"/>
        <v>0</v>
      </c>
      <c r="H217" s="25">
        <f t="shared" si="305"/>
        <v>0</v>
      </c>
      <c r="I217" s="26">
        <f t="shared" si="306"/>
        <v>0</v>
      </c>
      <c r="J217" s="27"/>
      <c r="K217" s="27">
        <f t="shared" si="307"/>
        <v>0</v>
      </c>
      <c r="L217" s="27"/>
      <c r="M217" s="27">
        <f t="shared" si="308"/>
        <v>0</v>
      </c>
      <c r="N217" s="27"/>
      <c r="O217" s="27">
        <f t="shared" si="309"/>
        <v>0</v>
      </c>
      <c r="P217" s="27"/>
      <c r="Q217" s="27">
        <f t="shared" si="310"/>
        <v>0</v>
      </c>
      <c r="R217" s="27"/>
      <c r="S217" s="27">
        <f t="shared" si="311"/>
        <v>0</v>
      </c>
      <c r="T217" s="27"/>
      <c r="U217" s="27">
        <f t="shared" si="255"/>
        <v>0</v>
      </c>
      <c r="V217" s="27"/>
      <c r="W217" s="27">
        <f t="shared" si="294"/>
        <v>0</v>
      </c>
      <c r="X217" s="27"/>
      <c r="Y217" s="27">
        <f t="shared" si="295"/>
        <v>0</v>
      </c>
      <c r="Z217" s="28">
        <f t="shared" si="296"/>
        <v>0</v>
      </c>
      <c r="AA217" s="28">
        <f t="shared" si="297"/>
        <v>0</v>
      </c>
      <c r="AB217" s="28">
        <f t="shared" si="298"/>
        <v>0</v>
      </c>
      <c r="AC217" s="28">
        <f t="shared" si="299"/>
        <v>0</v>
      </c>
      <c r="AD217" s="28">
        <f t="shared" si="300"/>
        <v>0</v>
      </c>
      <c r="AE217" s="28">
        <f t="shared" si="301"/>
        <v>0</v>
      </c>
      <c r="AF217" s="28">
        <f t="shared" si="302"/>
        <v>0</v>
      </c>
      <c r="AG217" s="28">
        <f t="shared" si="265"/>
        <v>0</v>
      </c>
    </row>
    <row r="218" spans="1:33" s="29" customFormat="1" ht="16.25" hidden="1" customHeight="1" thickBot="1" x14ac:dyDescent="0.5">
      <c r="A218" s="21" t="s">
        <v>49</v>
      </c>
      <c r="B218" s="22">
        <f t="shared" si="303"/>
        <v>8</v>
      </c>
      <c r="C218" s="31"/>
      <c r="D218" s="32"/>
      <c r="E218" s="33"/>
      <c r="F218" s="33"/>
      <c r="G218" s="24">
        <f t="shared" si="304"/>
        <v>0</v>
      </c>
      <c r="H218" s="25">
        <f t="shared" si="305"/>
        <v>0</v>
      </c>
      <c r="I218" s="26">
        <f t="shared" si="306"/>
        <v>0</v>
      </c>
      <c r="J218" s="27"/>
      <c r="K218" s="27">
        <f t="shared" si="307"/>
        <v>0</v>
      </c>
      <c r="L218" s="27"/>
      <c r="M218" s="27">
        <f t="shared" si="308"/>
        <v>0</v>
      </c>
      <c r="N218" s="27"/>
      <c r="O218" s="27">
        <f t="shared" si="309"/>
        <v>0</v>
      </c>
      <c r="P218" s="27"/>
      <c r="Q218" s="27">
        <f t="shared" si="310"/>
        <v>0</v>
      </c>
      <c r="R218" s="27"/>
      <c r="S218" s="27">
        <f t="shared" si="311"/>
        <v>0</v>
      </c>
      <c r="T218" s="27"/>
      <c r="U218" s="27">
        <f t="shared" si="255"/>
        <v>0</v>
      </c>
      <c r="V218" s="27"/>
      <c r="W218" s="27">
        <f t="shared" si="294"/>
        <v>0</v>
      </c>
      <c r="X218" s="27"/>
      <c r="Y218" s="27">
        <f t="shared" si="295"/>
        <v>0</v>
      </c>
      <c r="Z218" s="28">
        <f t="shared" si="296"/>
        <v>0</v>
      </c>
      <c r="AA218" s="28">
        <f t="shared" si="297"/>
        <v>0</v>
      </c>
      <c r="AB218" s="28">
        <f t="shared" si="298"/>
        <v>0</v>
      </c>
      <c r="AC218" s="28">
        <f t="shared" si="299"/>
        <v>0</v>
      </c>
      <c r="AD218" s="28">
        <f t="shared" si="300"/>
        <v>0</v>
      </c>
      <c r="AE218" s="28">
        <f t="shared" si="301"/>
        <v>0</v>
      </c>
      <c r="AF218" s="28">
        <f t="shared" si="302"/>
        <v>0</v>
      </c>
      <c r="AG218" s="28">
        <f t="shared" si="265"/>
        <v>0</v>
      </c>
    </row>
    <row r="219" spans="1:33" s="29" customFormat="1" ht="16.25" hidden="1" customHeight="1" thickBot="1" x14ac:dyDescent="0.5">
      <c r="A219" s="21" t="s">
        <v>49</v>
      </c>
      <c r="B219" s="22">
        <f t="shared" si="303"/>
        <v>8</v>
      </c>
      <c r="C219" s="31"/>
      <c r="D219" s="32"/>
      <c r="E219" s="33"/>
      <c r="F219" s="33"/>
      <c r="G219" s="24">
        <f t="shared" si="304"/>
        <v>0</v>
      </c>
      <c r="H219" s="25">
        <f t="shared" si="305"/>
        <v>0</v>
      </c>
      <c r="I219" s="26">
        <f t="shared" si="306"/>
        <v>0</v>
      </c>
      <c r="J219" s="27"/>
      <c r="K219" s="27">
        <f t="shared" si="307"/>
        <v>0</v>
      </c>
      <c r="L219" s="27"/>
      <c r="M219" s="27">
        <f t="shared" si="308"/>
        <v>0</v>
      </c>
      <c r="N219" s="27"/>
      <c r="O219" s="27">
        <f t="shared" si="309"/>
        <v>0</v>
      </c>
      <c r="P219" s="27"/>
      <c r="Q219" s="27">
        <f t="shared" si="310"/>
        <v>0</v>
      </c>
      <c r="R219" s="27"/>
      <c r="S219" s="27">
        <f t="shared" si="311"/>
        <v>0</v>
      </c>
      <c r="T219" s="27"/>
      <c r="U219" s="27">
        <f t="shared" si="255"/>
        <v>0</v>
      </c>
      <c r="V219" s="27"/>
      <c r="W219" s="27">
        <f t="shared" si="294"/>
        <v>0</v>
      </c>
      <c r="X219" s="27"/>
      <c r="Y219" s="27">
        <f t="shared" si="295"/>
        <v>0</v>
      </c>
      <c r="Z219" s="28">
        <f t="shared" si="296"/>
        <v>0</v>
      </c>
      <c r="AA219" s="28">
        <f t="shared" si="297"/>
        <v>0</v>
      </c>
      <c r="AB219" s="28">
        <f t="shared" si="298"/>
        <v>0</v>
      </c>
      <c r="AC219" s="28">
        <f t="shared" si="299"/>
        <v>0</v>
      </c>
      <c r="AD219" s="28">
        <f t="shared" si="300"/>
        <v>0</v>
      </c>
      <c r="AE219" s="28">
        <f t="shared" si="301"/>
        <v>0</v>
      </c>
      <c r="AF219" s="28">
        <f t="shared" si="302"/>
        <v>0</v>
      </c>
      <c r="AG219" s="28">
        <f t="shared" si="265"/>
        <v>0</v>
      </c>
    </row>
    <row r="220" spans="1:33" s="29" customFormat="1" ht="16.25" hidden="1" customHeight="1" thickBot="1" x14ac:dyDescent="0.5">
      <c r="A220" s="21" t="s">
        <v>49</v>
      </c>
      <c r="B220" s="22">
        <f t="shared" si="303"/>
        <v>8</v>
      </c>
      <c r="C220" s="31"/>
      <c r="D220" s="32"/>
      <c r="E220" s="33"/>
      <c r="F220" s="33"/>
      <c r="G220" s="24">
        <f t="shared" si="304"/>
        <v>0</v>
      </c>
      <c r="H220" s="25">
        <f t="shared" si="305"/>
        <v>0</v>
      </c>
      <c r="I220" s="26">
        <f t="shared" si="306"/>
        <v>0</v>
      </c>
      <c r="J220" s="27"/>
      <c r="K220" s="27">
        <f t="shared" si="307"/>
        <v>0</v>
      </c>
      <c r="L220" s="27"/>
      <c r="M220" s="27">
        <f t="shared" si="308"/>
        <v>0</v>
      </c>
      <c r="N220" s="27"/>
      <c r="O220" s="27">
        <f t="shared" si="309"/>
        <v>0</v>
      </c>
      <c r="P220" s="27"/>
      <c r="Q220" s="27">
        <f t="shared" si="310"/>
        <v>0</v>
      </c>
      <c r="R220" s="27"/>
      <c r="S220" s="27">
        <f t="shared" si="311"/>
        <v>0</v>
      </c>
      <c r="T220" s="27"/>
      <c r="U220" s="27">
        <f t="shared" si="255"/>
        <v>0</v>
      </c>
      <c r="V220" s="27"/>
      <c r="W220" s="27">
        <f t="shared" si="294"/>
        <v>0</v>
      </c>
      <c r="X220" s="27"/>
      <c r="Y220" s="27">
        <f t="shared" si="295"/>
        <v>0</v>
      </c>
      <c r="Z220" s="28">
        <f t="shared" si="296"/>
        <v>0</v>
      </c>
      <c r="AA220" s="28">
        <f t="shared" si="297"/>
        <v>0</v>
      </c>
      <c r="AB220" s="28">
        <f t="shared" si="298"/>
        <v>0</v>
      </c>
      <c r="AC220" s="28">
        <f t="shared" si="299"/>
        <v>0</v>
      </c>
      <c r="AD220" s="28">
        <f t="shared" si="300"/>
        <v>0</v>
      </c>
      <c r="AE220" s="28">
        <f t="shared" si="301"/>
        <v>0</v>
      </c>
      <c r="AF220" s="28">
        <f t="shared" si="302"/>
        <v>0</v>
      </c>
      <c r="AG220" s="28">
        <f t="shared" si="265"/>
        <v>0</v>
      </c>
    </row>
    <row r="221" spans="1:33" s="29" customFormat="1" ht="16.25" hidden="1" customHeight="1" thickBot="1" x14ac:dyDescent="0.5">
      <c r="A221" s="21" t="s">
        <v>49</v>
      </c>
      <c r="B221" s="22">
        <f t="shared" si="303"/>
        <v>8</v>
      </c>
      <c r="C221" s="31"/>
      <c r="D221" s="32"/>
      <c r="E221" s="33"/>
      <c r="F221" s="33"/>
      <c r="G221" s="24">
        <f t="shared" si="304"/>
        <v>0</v>
      </c>
      <c r="H221" s="25">
        <f t="shared" si="305"/>
        <v>0</v>
      </c>
      <c r="I221" s="26">
        <f t="shared" si="306"/>
        <v>0</v>
      </c>
      <c r="J221" s="27"/>
      <c r="K221" s="27">
        <f t="shared" si="307"/>
        <v>0</v>
      </c>
      <c r="L221" s="27"/>
      <c r="M221" s="27">
        <f t="shared" si="308"/>
        <v>0</v>
      </c>
      <c r="N221" s="27"/>
      <c r="O221" s="27">
        <f t="shared" si="309"/>
        <v>0</v>
      </c>
      <c r="P221" s="27"/>
      <c r="Q221" s="27">
        <f t="shared" si="310"/>
        <v>0</v>
      </c>
      <c r="R221" s="27"/>
      <c r="S221" s="27">
        <f t="shared" si="311"/>
        <v>0</v>
      </c>
      <c r="T221" s="27"/>
      <c r="U221" s="27">
        <f t="shared" si="255"/>
        <v>0</v>
      </c>
      <c r="V221" s="27"/>
      <c r="W221" s="27">
        <f t="shared" si="294"/>
        <v>0</v>
      </c>
      <c r="X221" s="27"/>
      <c r="Y221" s="27">
        <f t="shared" si="295"/>
        <v>0</v>
      </c>
      <c r="Z221" s="28">
        <f t="shared" si="296"/>
        <v>0</v>
      </c>
      <c r="AA221" s="28">
        <f t="shared" si="297"/>
        <v>0</v>
      </c>
      <c r="AB221" s="28">
        <f t="shared" si="298"/>
        <v>0</v>
      </c>
      <c r="AC221" s="28">
        <f t="shared" si="299"/>
        <v>0</v>
      </c>
      <c r="AD221" s="28">
        <f t="shared" si="300"/>
        <v>0</v>
      </c>
      <c r="AE221" s="28">
        <f t="shared" si="301"/>
        <v>0</v>
      </c>
      <c r="AF221" s="28">
        <f t="shared" si="302"/>
        <v>0</v>
      </c>
      <c r="AG221" s="28">
        <f t="shared" si="265"/>
        <v>0</v>
      </c>
    </row>
    <row r="222" spans="1:33" s="29" customFormat="1" ht="16.25" hidden="1" customHeight="1" thickBot="1" x14ac:dyDescent="0.5">
      <c r="A222" s="21" t="s">
        <v>49</v>
      </c>
      <c r="B222" s="22">
        <f t="shared" si="303"/>
        <v>8</v>
      </c>
      <c r="C222" s="31"/>
      <c r="D222" s="32"/>
      <c r="E222" s="33"/>
      <c r="F222" s="33"/>
      <c r="G222" s="24">
        <f t="shared" si="304"/>
        <v>0</v>
      </c>
      <c r="H222" s="25">
        <f t="shared" si="305"/>
        <v>0</v>
      </c>
      <c r="I222" s="26">
        <f t="shared" si="306"/>
        <v>0</v>
      </c>
      <c r="J222" s="27"/>
      <c r="K222" s="27">
        <f t="shared" si="307"/>
        <v>0</v>
      </c>
      <c r="L222" s="27"/>
      <c r="M222" s="27">
        <f t="shared" si="308"/>
        <v>0</v>
      </c>
      <c r="N222" s="27"/>
      <c r="O222" s="27">
        <f t="shared" si="309"/>
        <v>0</v>
      </c>
      <c r="P222" s="27"/>
      <c r="Q222" s="27">
        <f t="shared" si="310"/>
        <v>0</v>
      </c>
      <c r="R222" s="27"/>
      <c r="S222" s="27">
        <f t="shared" si="311"/>
        <v>0</v>
      </c>
      <c r="T222" s="27"/>
      <c r="U222" s="27">
        <f t="shared" ref="U222:U226" si="312">IF(T222="Or",160,IF(T222="Argent",90,IF(T222="Bronze",70,IF(T222="Cinq",25,IF(T222="Sept",10,0)))))</f>
        <v>0</v>
      </c>
      <c r="V222" s="27"/>
      <c r="W222" s="27">
        <f t="shared" si="294"/>
        <v>0</v>
      </c>
      <c r="X222" s="27"/>
      <c r="Y222" s="27">
        <f t="shared" si="295"/>
        <v>0</v>
      </c>
      <c r="Z222" s="28">
        <f t="shared" si="296"/>
        <v>0</v>
      </c>
      <c r="AA222" s="28">
        <f t="shared" si="297"/>
        <v>0</v>
      </c>
      <c r="AB222" s="28">
        <f t="shared" si="298"/>
        <v>0</v>
      </c>
      <c r="AC222" s="28">
        <f t="shared" si="299"/>
        <v>0</v>
      </c>
      <c r="AD222" s="28">
        <f t="shared" si="300"/>
        <v>0</v>
      </c>
      <c r="AE222" s="28">
        <f t="shared" si="301"/>
        <v>0</v>
      </c>
      <c r="AF222" s="28">
        <f t="shared" si="302"/>
        <v>0</v>
      </c>
      <c r="AG222" s="28">
        <f t="shared" ref="AG222:AG226" si="313">Y222</f>
        <v>0</v>
      </c>
    </row>
    <row r="223" spans="1:33" s="29" customFormat="1" ht="16.25" hidden="1" customHeight="1" thickBot="1" x14ac:dyDescent="0.5">
      <c r="A223" s="21" t="s">
        <v>49</v>
      </c>
      <c r="B223" s="22">
        <f t="shared" si="303"/>
        <v>8</v>
      </c>
      <c r="C223" s="31"/>
      <c r="D223" s="32"/>
      <c r="E223" s="33"/>
      <c r="F223" s="33"/>
      <c r="G223" s="24">
        <f t="shared" si="304"/>
        <v>0</v>
      </c>
      <c r="H223" s="25">
        <f t="shared" si="305"/>
        <v>0</v>
      </c>
      <c r="I223" s="26">
        <f t="shared" si="306"/>
        <v>0</v>
      </c>
      <c r="J223" s="27"/>
      <c r="K223" s="27">
        <f t="shared" si="307"/>
        <v>0</v>
      </c>
      <c r="L223" s="27"/>
      <c r="M223" s="27">
        <f t="shared" si="308"/>
        <v>0</v>
      </c>
      <c r="N223" s="27"/>
      <c r="O223" s="27">
        <f t="shared" si="309"/>
        <v>0</v>
      </c>
      <c r="P223" s="27"/>
      <c r="Q223" s="27">
        <f t="shared" si="310"/>
        <v>0</v>
      </c>
      <c r="R223" s="27"/>
      <c r="S223" s="27">
        <f t="shared" si="311"/>
        <v>0</v>
      </c>
      <c r="T223" s="27"/>
      <c r="U223" s="27">
        <f t="shared" si="312"/>
        <v>0</v>
      </c>
      <c r="V223" s="27"/>
      <c r="W223" s="27">
        <f t="shared" si="294"/>
        <v>0</v>
      </c>
      <c r="X223" s="27"/>
      <c r="Y223" s="27">
        <f t="shared" si="295"/>
        <v>0</v>
      </c>
      <c r="Z223" s="28">
        <f t="shared" si="296"/>
        <v>0</v>
      </c>
      <c r="AA223" s="28">
        <f t="shared" si="297"/>
        <v>0</v>
      </c>
      <c r="AB223" s="28">
        <f t="shared" si="298"/>
        <v>0</v>
      </c>
      <c r="AC223" s="28">
        <f t="shared" si="299"/>
        <v>0</v>
      </c>
      <c r="AD223" s="28">
        <f t="shared" si="300"/>
        <v>0</v>
      </c>
      <c r="AE223" s="28">
        <f t="shared" si="301"/>
        <v>0</v>
      </c>
      <c r="AF223" s="28">
        <f t="shared" si="302"/>
        <v>0</v>
      </c>
      <c r="AG223" s="28">
        <f t="shared" si="313"/>
        <v>0</v>
      </c>
    </row>
    <row r="224" spans="1:33" s="29" customFormat="1" ht="16.25" hidden="1" customHeight="1" thickBot="1" x14ac:dyDescent="0.5">
      <c r="A224" s="21" t="s">
        <v>49</v>
      </c>
      <c r="B224" s="22">
        <f t="shared" si="303"/>
        <v>8</v>
      </c>
      <c r="C224" s="31"/>
      <c r="D224" s="32"/>
      <c r="E224" s="33"/>
      <c r="F224" s="33"/>
      <c r="G224" s="24">
        <f t="shared" si="304"/>
        <v>0</v>
      </c>
      <c r="H224" s="25">
        <f t="shared" si="305"/>
        <v>0</v>
      </c>
      <c r="I224" s="26">
        <f t="shared" si="306"/>
        <v>0</v>
      </c>
      <c r="J224" s="27"/>
      <c r="K224" s="27">
        <f t="shared" si="307"/>
        <v>0</v>
      </c>
      <c r="L224" s="27"/>
      <c r="M224" s="27">
        <f t="shared" si="308"/>
        <v>0</v>
      </c>
      <c r="N224" s="27"/>
      <c r="O224" s="27">
        <f t="shared" si="309"/>
        <v>0</v>
      </c>
      <c r="P224" s="27"/>
      <c r="Q224" s="27">
        <f t="shared" si="310"/>
        <v>0</v>
      </c>
      <c r="R224" s="27"/>
      <c r="S224" s="27">
        <f t="shared" si="311"/>
        <v>0</v>
      </c>
      <c r="T224" s="27"/>
      <c r="U224" s="27">
        <f t="shared" si="312"/>
        <v>0</v>
      </c>
      <c r="V224" s="27"/>
      <c r="W224" s="27">
        <f t="shared" si="294"/>
        <v>0</v>
      </c>
      <c r="X224" s="27"/>
      <c r="Y224" s="27">
        <f t="shared" si="295"/>
        <v>0</v>
      </c>
      <c r="Z224" s="28">
        <f t="shared" si="296"/>
        <v>0</v>
      </c>
      <c r="AA224" s="28">
        <f t="shared" si="297"/>
        <v>0</v>
      </c>
      <c r="AB224" s="28">
        <f t="shared" si="298"/>
        <v>0</v>
      </c>
      <c r="AC224" s="28">
        <f t="shared" si="299"/>
        <v>0</v>
      </c>
      <c r="AD224" s="28">
        <f t="shared" si="300"/>
        <v>0</v>
      </c>
      <c r="AE224" s="28">
        <f t="shared" si="301"/>
        <v>0</v>
      </c>
      <c r="AF224" s="28">
        <f t="shared" si="302"/>
        <v>0</v>
      </c>
      <c r="AG224" s="28">
        <f t="shared" si="313"/>
        <v>0</v>
      </c>
    </row>
    <row r="225" spans="1:33" s="29" customFormat="1" ht="16.25" hidden="1" customHeight="1" thickBot="1" x14ac:dyDescent="0.5">
      <c r="A225" s="21" t="s">
        <v>49</v>
      </c>
      <c r="B225" s="22">
        <f t="shared" si="303"/>
        <v>8</v>
      </c>
      <c r="C225" s="31"/>
      <c r="D225" s="32"/>
      <c r="E225" s="33"/>
      <c r="F225" s="33"/>
      <c r="G225" s="24">
        <f t="shared" si="304"/>
        <v>0</v>
      </c>
      <c r="H225" s="25">
        <f t="shared" si="305"/>
        <v>0</v>
      </c>
      <c r="I225" s="26">
        <f t="shared" si="306"/>
        <v>0</v>
      </c>
      <c r="J225" s="27"/>
      <c r="K225" s="27">
        <f t="shared" si="307"/>
        <v>0</v>
      </c>
      <c r="L225" s="27"/>
      <c r="M225" s="27">
        <f t="shared" si="308"/>
        <v>0</v>
      </c>
      <c r="N225" s="27"/>
      <c r="O225" s="27">
        <f t="shared" si="309"/>
        <v>0</v>
      </c>
      <c r="P225" s="27"/>
      <c r="Q225" s="27">
        <f t="shared" si="310"/>
        <v>0</v>
      </c>
      <c r="R225" s="27"/>
      <c r="S225" s="27">
        <f t="shared" si="311"/>
        <v>0</v>
      </c>
      <c r="T225" s="27"/>
      <c r="U225" s="27">
        <f t="shared" si="312"/>
        <v>0</v>
      </c>
      <c r="V225" s="27"/>
      <c r="W225" s="27">
        <f t="shared" si="294"/>
        <v>0</v>
      </c>
      <c r="X225" s="27"/>
      <c r="Y225" s="27">
        <f t="shared" si="295"/>
        <v>0</v>
      </c>
      <c r="Z225" s="28">
        <f t="shared" si="296"/>
        <v>0</v>
      </c>
      <c r="AA225" s="28">
        <f t="shared" si="297"/>
        <v>0</v>
      </c>
      <c r="AB225" s="28">
        <f t="shared" si="298"/>
        <v>0</v>
      </c>
      <c r="AC225" s="28">
        <f t="shared" si="299"/>
        <v>0</v>
      </c>
      <c r="AD225" s="28">
        <f t="shared" si="300"/>
        <v>0</v>
      </c>
      <c r="AE225" s="28">
        <f t="shared" si="301"/>
        <v>0</v>
      </c>
      <c r="AF225" s="28">
        <f t="shared" si="302"/>
        <v>0</v>
      </c>
      <c r="AG225" s="28">
        <f t="shared" si="313"/>
        <v>0</v>
      </c>
    </row>
    <row r="226" spans="1:33" s="29" customFormat="1" ht="16.25" hidden="1" customHeight="1" thickBot="1" x14ac:dyDescent="0.5">
      <c r="A226" s="21" t="s">
        <v>49</v>
      </c>
      <c r="B226" s="22">
        <f t="shared" si="303"/>
        <v>8</v>
      </c>
      <c r="C226" s="31"/>
      <c r="D226" s="32"/>
      <c r="E226" s="33"/>
      <c r="F226" s="33"/>
      <c r="G226" s="24">
        <f t="shared" si="304"/>
        <v>0</v>
      </c>
      <c r="H226" s="25">
        <f t="shared" si="305"/>
        <v>0</v>
      </c>
      <c r="I226" s="26">
        <f t="shared" si="306"/>
        <v>0</v>
      </c>
      <c r="J226" s="27"/>
      <c r="K226" s="27">
        <f t="shared" si="307"/>
        <v>0</v>
      </c>
      <c r="L226" s="27"/>
      <c r="M226" s="27">
        <f t="shared" si="308"/>
        <v>0</v>
      </c>
      <c r="N226" s="27"/>
      <c r="O226" s="27">
        <f t="shared" si="309"/>
        <v>0</v>
      </c>
      <c r="P226" s="27"/>
      <c r="Q226" s="27">
        <f t="shared" si="310"/>
        <v>0</v>
      </c>
      <c r="R226" s="27"/>
      <c r="S226" s="27">
        <f t="shared" si="311"/>
        <v>0</v>
      </c>
      <c r="T226" s="27"/>
      <c r="U226" s="27">
        <f t="shared" si="312"/>
        <v>0</v>
      </c>
      <c r="V226" s="27"/>
      <c r="W226" s="27">
        <f t="shared" si="294"/>
        <v>0</v>
      </c>
      <c r="X226" s="27"/>
      <c r="Y226" s="27">
        <f t="shared" si="295"/>
        <v>0</v>
      </c>
      <c r="Z226" s="28">
        <f t="shared" si="296"/>
        <v>0</v>
      </c>
      <c r="AA226" s="28">
        <f t="shared" si="297"/>
        <v>0</v>
      </c>
      <c r="AB226" s="28">
        <f t="shared" si="298"/>
        <v>0</v>
      </c>
      <c r="AC226" s="28">
        <f t="shared" si="299"/>
        <v>0</v>
      </c>
      <c r="AD226" s="28">
        <f t="shared" si="300"/>
        <v>0</v>
      </c>
      <c r="AE226" s="28">
        <f t="shared" si="301"/>
        <v>0</v>
      </c>
      <c r="AF226" s="28">
        <f t="shared" si="302"/>
        <v>0</v>
      </c>
      <c r="AG226" s="28">
        <f t="shared" si="313"/>
        <v>0</v>
      </c>
    </row>
    <row r="227" spans="1:33" s="29" customFormat="1" ht="16.149999999999999" thickBot="1" x14ac:dyDescent="0.5">
      <c r="A227" s="47"/>
      <c r="B227" s="48"/>
      <c r="C227" s="49"/>
      <c r="D227" s="50"/>
      <c r="E227" s="51"/>
      <c r="F227" s="51"/>
      <c r="G227" s="52"/>
      <c r="H227" s="39"/>
      <c r="I227" s="39"/>
      <c r="J227" s="39"/>
      <c r="K227" s="39"/>
      <c r="L227" s="42"/>
      <c r="M227" s="42"/>
      <c r="N227" s="42"/>
      <c r="O227" s="42"/>
      <c r="P227" s="42"/>
      <c r="Q227" s="42"/>
      <c r="R227" s="39"/>
      <c r="S227" s="39"/>
      <c r="T227" s="39"/>
      <c r="U227" s="39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</row>
  </sheetData>
  <sheetProtection algorithmName="SHA-512" hashValue="n139OSTZYnWfU5MBZlGPcKoMke8bzKIMUi5q8pW45BI1VniXZGoQOp3Cf2EFJqA9shPrJKa/6nVil7UAQmv4HA==" saltValue="LiUd0Rq5Ygf7nYVOZXepgA==" spinCount="100000" sheet="1" selectLockedCells="1" selectUnlockedCells="1"/>
  <sortState xmlns:xlrd2="http://schemas.microsoft.com/office/spreadsheetml/2017/richdata2" ref="A82:AH96">
    <sortCondition ref="B82:B96"/>
  </sortState>
  <mergeCells count="31">
    <mergeCell ref="P5:Q5"/>
    <mergeCell ref="X5:Y5"/>
    <mergeCell ref="J5:K5"/>
    <mergeCell ref="R5:S5"/>
    <mergeCell ref="T5:U5"/>
    <mergeCell ref="V5:W5"/>
    <mergeCell ref="L5:M5"/>
    <mergeCell ref="N5:O5"/>
    <mergeCell ref="P3:Q3"/>
    <mergeCell ref="X3:Y3"/>
    <mergeCell ref="J4:K4"/>
    <mergeCell ref="R4:S4"/>
    <mergeCell ref="T4:U4"/>
    <mergeCell ref="V4:W4"/>
    <mergeCell ref="L4:M4"/>
    <mergeCell ref="N4:O4"/>
    <mergeCell ref="P4:Q4"/>
    <mergeCell ref="X4:Y4"/>
    <mergeCell ref="J3:K3"/>
    <mergeCell ref="R3:S3"/>
    <mergeCell ref="T3:U3"/>
    <mergeCell ref="V3:W3"/>
    <mergeCell ref="L3:M3"/>
    <mergeCell ref="N3:O3"/>
    <mergeCell ref="I2:I5"/>
    <mergeCell ref="C3:E5"/>
    <mergeCell ref="A2:A5"/>
    <mergeCell ref="B2:B5"/>
    <mergeCell ref="C2:E2"/>
    <mergeCell ref="G2:G5"/>
    <mergeCell ref="H2:H5"/>
  </mergeCells>
  <phoneticPr fontId="26" type="noConversion"/>
  <conditionalFormatting sqref="C161:C170">
    <cfRule type="duplicateValues" dxfId="22" priority="1455"/>
  </conditionalFormatting>
  <conditionalFormatting sqref="C7:D15">
    <cfRule type="duplicateValues" dxfId="21" priority="1273"/>
  </conditionalFormatting>
  <conditionalFormatting sqref="C7:D20">
    <cfRule type="duplicateValues" dxfId="20" priority="3"/>
  </conditionalFormatting>
  <conditionalFormatting sqref="C161:D180">
    <cfRule type="duplicateValues" dxfId="19" priority="1716"/>
  </conditionalFormatting>
  <conditionalFormatting sqref="C182:D194">
    <cfRule type="duplicateValues" dxfId="18" priority="1865"/>
  </conditionalFormatting>
  <conditionalFormatting sqref="C200:D210">
    <cfRule type="duplicateValues" dxfId="17" priority="1437"/>
  </conditionalFormatting>
  <conditionalFormatting sqref="D7:D16">
    <cfRule type="duplicateValues" dxfId="16" priority="1269"/>
    <cfRule type="duplicateValues" priority="1270"/>
  </conditionalFormatting>
  <conditionalFormatting sqref="D23:D41">
    <cfRule type="duplicateValues" dxfId="15" priority="1807"/>
  </conditionalFormatting>
  <conditionalFormatting sqref="D45:D80">
    <cfRule type="duplicateValues" dxfId="14" priority="1808"/>
  </conditionalFormatting>
  <conditionalFormatting sqref="D55:D77">
    <cfRule type="duplicateValues" dxfId="13" priority="1810"/>
  </conditionalFormatting>
  <conditionalFormatting sqref="D78">
    <cfRule type="duplicateValues" dxfId="12" priority="20"/>
  </conditionalFormatting>
  <conditionalFormatting sqref="D87">
    <cfRule type="duplicateValues" dxfId="11" priority="8"/>
  </conditionalFormatting>
  <conditionalFormatting sqref="D88:D112 D82:D86">
    <cfRule type="duplicateValues" dxfId="10" priority="1843"/>
  </conditionalFormatting>
  <conditionalFormatting sqref="D92:D108">
    <cfRule type="duplicateValues" dxfId="9" priority="1846"/>
  </conditionalFormatting>
  <conditionalFormatting sqref="D109">
    <cfRule type="duplicateValues" dxfId="8" priority="19"/>
  </conditionalFormatting>
  <conditionalFormatting sqref="D114:D132">
    <cfRule type="duplicateValues" dxfId="7" priority="1861"/>
  </conditionalFormatting>
  <conditionalFormatting sqref="D119:D120 D122:D129">
    <cfRule type="duplicateValues" dxfId="6" priority="1849"/>
  </conditionalFormatting>
  <conditionalFormatting sqref="D134:D159">
    <cfRule type="duplicateValues" dxfId="5" priority="1862"/>
  </conditionalFormatting>
  <conditionalFormatting sqref="D139:D159 D134:D136">
    <cfRule type="duplicateValues" dxfId="4" priority="1864"/>
  </conditionalFormatting>
  <conditionalFormatting sqref="D158">
    <cfRule type="duplicateValues" dxfId="3" priority="16"/>
  </conditionalFormatting>
  <conditionalFormatting sqref="D159">
    <cfRule type="duplicateValues" dxfId="2" priority="15"/>
  </conditionalFormatting>
  <conditionalFormatting sqref="D190">
    <cfRule type="duplicateValues" dxfId="1" priority="1"/>
  </conditionalFormatting>
  <conditionalFormatting sqref="D191:D198">
    <cfRule type="duplicateValues" dxfId="0" priority="24"/>
  </conditionalFormatting>
  <conditionalFormatting sqref="J207:K212 AH200:XFD212 A200:C200 V200:Y212 K200:K206 L200:T212 D200:G201 A201:A226 B201:C212 D202:D213 E202:G212">
    <cfRule type="duplicateValues" priority="1419"/>
  </conditionalFormatting>
  <dataValidations count="1">
    <dataValidation type="list" allowBlank="1" showInputMessage="1" showErrorMessage="1" sqref="V7:V21 J7:J21 T7:T21 L7:L21 R7:R21 N7:N21 P7:P21 X7:X21 R200:R226 T200:T226 V200:V226 J200:J226 N200:N226 P200:P226 X200:X226 L200:L226 P161:P180 N161:N180 T161:T180 V161:V180 L161:L180 R161:R180 J161:J180 X161:X180 L23:L43 T23:T43 J23:J43 V23:V43 R23:R43 N23:N43 P23:P43 X23:X43 J45:J80 T45:T80 X45:X80 V45:V80 R45:R80 L45:L80 P45:P80 N45:N80 J82:J112 X82:X112 L82:L112 R82:R112 V82:V112 T82:T112 N82:N112 P82:P112 J114:J132 R114:R132 V114:V132 T114:T132 L114:L132 N114:N132 P114:P132 X114:X132 X134:X159 P134:P159 N134:N159 J134:J159 L134:L159 T134:T159 V134:V159 R134:R159 J182:J198 V182:V198 T182:T198 R182:R198 L182:L198 N182:N198 P182:P198 X182:X198" xr:uid="{67E4D6D9-C025-43D0-A2B9-89814ADFDFC7}">
      <formula1>"Or,Argent,Bronze,Cinq,Sept"</formula1>
    </dataValidation>
  </dataValidations>
  <pageMargins left="0.23622047244094491" right="0.23622047244094491" top="0.74803149606299213" bottom="0.74803149606299213" header="0.31496062992125984" footer="0.31496062992125984"/>
  <pageSetup paperSize="9" scale="71" orientation="portrait" r:id="rId1"/>
  <rowBreaks count="8" manualBreakCount="8">
    <brk id="22" max="16383" man="1"/>
    <brk id="44" max="16383" man="1"/>
    <brk id="81" max="16383" man="1"/>
    <brk id="113" max="16383" man="1"/>
    <brk id="133" max="16383" man="1"/>
    <brk id="160" max="8" man="1"/>
    <brk id="181" max="8" man="1"/>
    <brk id="199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4b521bc-a9d0-4d80-8aa2-cc9c6f7d799c" xsi:nil="true"/>
    <lcf76f155ced4ddcb4097134ff3c332f xmlns="c2d002c2-6ad4-42d3-ad14-5239b9b8930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EA3E2612B3A245B4694BE48A70094E" ma:contentTypeVersion="20" ma:contentTypeDescription="Crée un document." ma:contentTypeScope="" ma:versionID="826d608e45ebfd844304f4165a0edd53">
  <xsd:schema xmlns:xsd="http://www.w3.org/2001/XMLSchema" xmlns:xs="http://www.w3.org/2001/XMLSchema" xmlns:p="http://schemas.microsoft.com/office/2006/metadata/properties" xmlns:ns1="http://schemas.microsoft.com/sharepoint/v3" xmlns:ns2="74b521bc-a9d0-4d80-8aa2-cc9c6f7d799c" xmlns:ns3="c2d002c2-6ad4-42d3-ad14-5239b9b8930a" targetNamespace="http://schemas.microsoft.com/office/2006/metadata/properties" ma:root="true" ma:fieldsID="6630375afbad6921b9625c4aa71844c3" ns1:_="" ns2:_="" ns3:_="">
    <xsd:import namespace="http://schemas.microsoft.com/sharepoint/v3"/>
    <xsd:import namespace="74b521bc-a9d0-4d80-8aa2-cc9c6f7d799c"/>
    <xsd:import namespace="c2d002c2-6ad4-42d3-ad14-5239b9b8930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521bc-a9d0-4d80-8aa2-cc9c6f7d799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19b408f-f307-4f93-9c6a-6bbf0ce2503e}" ma:internalName="TaxCatchAll" ma:showField="CatchAllData" ma:web="74b521bc-a9d0-4d80-8aa2-cc9c6f7d79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02c2-6ad4-42d3-ad14-5239b9b893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alises d’images" ma:readOnly="false" ma:fieldId="{5cf76f15-5ced-4ddc-b409-7134ff3c332f}" ma:taxonomyMulti="true" ma:sspId="4ac12db7-0135-45bb-ac12-848fabb1bc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B06A34-08A6-46B2-AF79-84640C1C0B41}">
  <ds:schemaRefs>
    <ds:schemaRef ds:uri="http://purl.org/dc/elements/1.1/"/>
    <ds:schemaRef ds:uri="http://www.w3.org/XML/1998/namespace"/>
    <ds:schemaRef ds:uri="http://purl.org/dc/dcmitype/"/>
    <ds:schemaRef ds:uri="c2d002c2-6ad4-42d3-ad14-5239b9b8930a"/>
    <ds:schemaRef ds:uri="http://schemas.microsoft.com/office/2006/documentManagement/types"/>
    <ds:schemaRef ds:uri="http://schemas.microsoft.com/office/2006/metadata/properties"/>
    <ds:schemaRef ds:uri="74b521bc-a9d0-4d80-8aa2-cc9c6f7d799c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F491220-0619-4DA2-8411-1547DB8120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D44D0A-F6C9-40AD-B13A-EED1CE7C3A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4b521bc-a9d0-4d80-8aa2-cc9c6f7d799c"/>
    <ds:schemaRef ds:uri="c2d002c2-6ad4-42d3-ad14-5239b9b893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Minimes Masculins</vt:lpstr>
      <vt:lpstr>Minimes Féminines</vt:lpstr>
      <vt:lpstr>'Minimes Féminines'!Impression_des_titres</vt:lpstr>
      <vt:lpstr>'Minimes Masculins'!Impression_des_titres</vt:lpstr>
      <vt:lpstr>'Minimes Féminines'!Zone_d_impression</vt:lpstr>
      <vt:lpstr>'Minimes Masculins'!Zone_d_impression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Sylvain LIMOUZIN</dc:creator>
  <cp:keywords/>
  <dc:description/>
  <cp:lastModifiedBy>Olivier CHAUVIN</cp:lastModifiedBy>
  <cp:revision/>
  <dcterms:created xsi:type="dcterms:W3CDTF">2020-02-04T08:28:19Z</dcterms:created>
  <dcterms:modified xsi:type="dcterms:W3CDTF">2026-02-09T17:56:04Z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0x0101006AEA3E2612B3A245B4694BE48A70094E</vt:lpwstr>
  </property>
  <property fmtid="{D5CDD505-2E9C-101B-9397-08002B2CF9AE}" pid="3" name="MediaServiceImageTags">
    <vt:lpwstr/>
  </property>
</Properties>
</file>